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940" windowHeight="1113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Y35" i="1" l="1"/>
  <c r="DY34" i="1"/>
  <c r="DY33" i="1"/>
  <c r="DR33" i="1"/>
  <c r="DR35" i="1"/>
  <c r="DR34" i="1"/>
  <c r="DH35" i="1"/>
  <c r="DG38" i="1"/>
  <c r="DH33" i="1"/>
  <c r="CR38" i="1"/>
  <c r="CP33" i="1"/>
  <c r="CJ38" i="1"/>
  <c r="CI33" i="1"/>
  <c r="CD35" i="1"/>
  <c r="CC38" i="1"/>
  <c r="CB33" i="1"/>
  <c r="BX33" i="1"/>
  <c r="BX34" i="1"/>
  <c r="BR38" i="1"/>
  <c r="BU34" i="1"/>
  <c r="BU33" i="1"/>
  <c r="BN35" i="1"/>
  <c r="BK38" i="1"/>
  <c r="BI34" i="1"/>
  <c r="BI33" i="1"/>
  <c r="BB35" i="1"/>
  <c r="BB38" i="1"/>
  <c r="AS35" i="1"/>
  <c r="AS33" i="1"/>
  <c r="DD10" i="1"/>
  <c r="DU65" i="1"/>
  <c r="DT65" i="1"/>
  <c r="DS65" i="1"/>
  <c r="DR65" i="1"/>
  <c r="DQ65" i="1"/>
  <c r="DP65" i="1"/>
  <c r="DO65" i="1"/>
  <c r="DN65" i="1"/>
  <c r="DM65" i="1"/>
  <c r="DL65" i="1"/>
  <c r="DK65" i="1"/>
  <c r="DJ65" i="1"/>
  <c r="DI65" i="1"/>
  <c r="DH65" i="1"/>
  <c r="DG65" i="1"/>
  <c r="DF65" i="1"/>
  <c r="DE65" i="1"/>
  <c r="DD65" i="1"/>
  <c r="DC65" i="1"/>
  <c r="DB65" i="1"/>
  <c r="DA65" i="1"/>
  <c r="CZ65" i="1"/>
  <c r="CX65" i="1"/>
  <c r="CW65" i="1"/>
  <c r="CV65" i="1"/>
  <c r="CU65" i="1"/>
  <c r="CT65" i="1"/>
  <c r="CS65" i="1"/>
  <c r="CR65" i="1"/>
  <c r="CQ65" i="1"/>
  <c r="CP65" i="1"/>
  <c r="CL65" i="1"/>
  <c r="CK65" i="1"/>
  <c r="CJ65" i="1"/>
  <c r="CI65" i="1"/>
  <c r="CH65" i="1"/>
  <c r="CG65" i="1"/>
  <c r="CF65" i="1"/>
  <c r="CE65" i="1"/>
  <c r="CD65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10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O69" i="1"/>
  <c r="AP69" i="1"/>
  <c r="AL69" i="1"/>
  <c r="AM69" i="1"/>
  <c r="BH69" i="1"/>
  <c r="BI69" i="1"/>
  <c r="BJ69" i="1"/>
  <c r="BK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N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C69" i="1"/>
  <c r="AO68" i="1"/>
  <c r="AP68" i="1"/>
  <c r="AL68" i="1"/>
  <c r="AM68" i="1"/>
  <c r="BH68" i="1"/>
  <c r="BI68" i="1"/>
  <c r="BJ68" i="1"/>
  <c r="BK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N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DS68" i="1"/>
  <c r="DT68" i="1"/>
  <c r="DU68" i="1"/>
  <c r="C68" i="1"/>
  <c r="AO64" i="1"/>
  <c r="AP64" i="1"/>
  <c r="AL64" i="1"/>
  <c r="AM64" i="1"/>
  <c r="BH64" i="1"/>
  <c r="BI64" i="1"/>
  <c r="BJ64" i="1"/>
  <c r="BK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N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P64" i="1"/>
  <c r="CQ64" i="1"/>
  <c r="CR64" i="1"/>
  <c r="CS64" i="1"/>
  <c r="CT64" i="1"/>
  <c r="CU64" i="1"/>
  <c r="CV64" i="1"/>
  <c r="CW64" i="1"/>
  <c r="CX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Y64" i="1"/>
  <c r="DZ64" i="1"/>
  <c r="EA64" i="1"/>
  <c r="EB64" i="1"/>
  <c r="EC64" i="1"/>
  <c r="ED64" i="1"/>
  <c r="EE64" i="1"/>
  <c r="EF64" i="1"/>
  <c r="EG64" i="1"/>
  <c r="EH64" i="1"/>
  <c r="EI64" i="1"/>
  <c r="EJ64" i="1"/>
  <c r="EK64" i="1"/>
  <c r="EL64" i="1"/>
  <c r="EM64" i="1"/>
  <c r="EN64" i="1"/>
  <c r="EO64" i="1"/>
  <c r="EP64" i="1"/>
  <c r="EQ64" i="1"/>
  <c r="ER64" i="1"/>
  <c r="ES64" i="1"/>
  <c r="ET64" i="1"/>
  <c r="EU64" i="1"/>
  <c r="EV64" i="1"/>
  <c r="EW64" i="1"/>
  <c r="EX64" i="1"/>
  <c r="EY64" i="1"/>
  <c r="EZ64" i="1"/>
  <c r="FA64" i="1"/>
  <c r="FB64" i="1"/>
  <c r="FC64" i="1"/>
  <c r="FD64" i="1"/>
  <c r="FE64" i="1"/>
  <c r="FF64" i="1"/>
  <c r="FG64" i="1"/>
  <c r="FH64" i="1"/>
  <c r="FI64" i="1"/>
  <c r="FJ64" i="1"/>
  <c r="FK64" i="1"/>
  <c r="FL64" i="1"/>
  <c r="FM64" i="1"/>
  <c r="FN64" i="1"/>
  <c r="FO64" i="1"/>
  <c r="FP64" i="1"/>
  <c r="FQ64" i="1"/>
  <c r="FR64" i="1"/>
  <c r="FS64" i="1"/>
  <c r="FT64" i="1"/>
  <c r="FU64" i="1"/>
  <c r="FV64" i="1"/>
  <c r="FW64" i="1"/>
  <c r="FX64" i="1"/>
  <c r="C64" i="1"/>
  <c r="AO63" i="1"/>
  <c r="AP63" i="1"/>
  <c r="AL63" i="1"/>
  <c r="AM63" i="1"/>
  <c r="BH63" i="1"/>
  <c r="BI63" i="1"/>
  <c r="BJ63" i="1"/>
  <c r="BK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N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P63" i="1"/>
  <c r="CQ63" i="1"/>
  <c r="CR63" i="1"/>
  <c r="CS63" i="1"/>
  <c r="CT63" i="1"/>
  <c r="CU63" i="1"/>
  <c r="CV63" i="1"/>
  <c r="CW63" i="1"/>
  <c r="CX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Y63" i="1"/>
  <c r="DZ63" i="1"/>
  <c r="EA63" i="1"/>
  <c r="EB63" i="1"/>
  <c r="EC63" i="1"/>
  <c r="ED63" i="1"/>
  <c r="EE63" i="1"/>
  <c r="EF63" i="1"/>
  <c r="EG63" i="1"/>
  <c r="EH63" i="1"/>
  <c r="EI63" i="1"/>
  <c r="EJ63" i="1"/>
  <c r="EK63" i="1"/>
  <c r="EL63" i="1"/>
  <c r="EM63" i="1"/>
  <c r="EN63" i="1"/>
  <c r="EO63" i="1"/>
  <c r="EP63" i="1"/>
  <c r="EQ63" i="1"/>
  <c r="ER63" i="1"/>
  <c r="ES63" i="1"/>
  <c r="ET63" i="1"/>
  <c r="EU63" i="1"/>
  <c r="EV63" i="1"/>
  <c r="EW63" i="1"/>
  <c r="EX63" i="1"/>
  <c r="EY63" i="1"/>
  <c r="EZ63" i="1"/>
  <c r="FA63" i="1"/>
  <c r="FB63" i="1"/>
  <c r="FC63" i="1"/>
  <c r="FD63" i="1"/>
  <c r="FE63" i="1"/>
  <c r="FF63" i="1"/>
  <c r="FG63" i="1"/>
  <c r="FH63" i="1"/>
  <c r="FI63" i="1"/>
  <c r="FJ63" i="1"/>
  <c r="FK63" i="1"/>
  <c r="FL63" i="1"/>
  <c r="FM63" i="1"/>
  <c r="FN63" i="1"/>
  <c r="FO63" i="1"/>
  <c r="FP63" i="1"/>
  <c r="FQ63" i="1"/>
  <c r="FR63" i="1"/>
  <c r="FS63" i="1"/>
  <c r="FT63" i="1"/>
  <c r="FU63" i="1"/>
  <c r="FV63" i="1"/>
  <c r="FW63" i="1"/>
  <c r="FX63" i="1"/>
  <c r="C63" i="1"/>
  <c r="AO62" i="1"/>
  <c r="AP62" i="1"/>
  <c r="AL62" i="1"/>
  <c r="AM62" i="1"/>
  <c r="BH62" i="1"/>
  <c r="BI62" i="1"/>
  <c r="BJ62" i="1"/>
  <c r="BK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N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P62" i="1"/>
  <c r="CQ62" i="1"/>
  <c r="CR62" i="1"/>
  <c r="CS62" i="1"/>
  <c r="CT62" i="1"/>
  <c r="CU62" i="1"/>
  <c r="CV62" i="1"/>
  <c r="CW62" i="1"/>
  <c r="CX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K62" i="1"/>
  <c r="EL62" i="1"/>
  <c r="EM62" i="1"/>
  <c r="EN62" i="1"/>
  <c r="EO62" i="1"/>
  <c r="EP62" i="1"/>
  <c r="EQ62" i="1"/>
  <c r="ER62" i="1"/>
  <c r="ES62" i="1"/>
  <c r="ET62" i="1"/>
  <c r="EU62" i="1"/>
  <c r="EV62" i="1"/>
  <c r="EW62" i="1"/>
  <c r="EX62" i="1"/>
  <c r="EY62" i="1"/>
  <c r="EZ62" i="1"/>
  <c r="FA62" i="1"/>
  <c r="FB62" i="1"/>
  <c r="FC62" i="1"/>
  <c r="FD62" i="1"/>
  <c r="FE62" i="1"/>
  <c r="FF62" i="1"/>
  <c r="FG62" i="1"/>
  <c r="FH62" i="1"/>
  <c r="FI62" i="1"/>
  <c r="FJ62" i="1"/>
  <c r="FK62" i="1"/>
  <c r="FL62" i="1"/>
  <c r="FM62" i="1"/>
  <c r="FN62" i="1"/>
  <c r="FO62" i="1"/>
  <c r="FP62" i="1"/>
  <c r="FQ62" i="1"/>
  <c r="FR62" i="1"/>
  <c r="FS62" i="1"/>
  <c r="FT62" i="1"/>
  <c r="FU62" i="1"/>
  <c r="FV62" i="1"/>
  <c r="FW62" i="1"/>
  <c r="FX62" i="1"/>
  <c r="C62" i="1"/>
  <c r="AO60" i="1"/>
  <c r="AP60" i="1"/>
  <c r="AL60" i="1"/>
  <c r="AM60" i="1"/>
  <c r="BH60" i="1"/>
  <c r="BI60" i="1"/>
  <c r="BJ60" i="1"/>
  <c r="BK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N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60" i="1"/>
  <c r="AO59" i="1"/>
  <c r="AP59" i="1"/>
  <c r="AL59" i="1"/>
  <c r="AM59" i="1"/>
  <c r="BH59" i="1"/>
  <c r="BI59" i="1"/>
  <c r="BJ59" i="1"/>
  <c r="BK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N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59" i="1"/>
  <c r="AO58" i="1"/>
  <c r="AP58" i="1"/>
  <c r="AL58" i="1"/>
  <c r="AM58" i="1"/>
  <c r="BH58" i="1"/>
  <c r="BI58" i="1"/>
  <c r="BJ58" i="1"/>
  <c r="BK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N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58" i="1"/>
  <c r="AO55" i="1"/>
  <c r="AP55" i="1"/>
  <c r="AL55" i="1"/>
  <c r="AM55" i="1"/>
  <c r="BH55" i="1"/>
  <c r="BI55" i="1"/>
  <c r="BJ55" i="1"/>
  <c r="BK55" i="1"/>
  <c r="AH55" i="1"/>
  <c r="AI55" i="1"/>
  <c r="AJ55" i="1"/>
  <c r="AK55" i="1"/>
  <c r="AN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C55" i="1"/>
  <c r="AO54" i="1"/>
  <c r="AP54" i="1"/>
  <c r="AL54" i="1"/>
  <c r="AM54" i="1"/>
  <c r="BH54" i="1"/>
  <c r="BI54" i="1"/>
  <c r="BJ54" i="1"/>
  <c r="BK54" i="1"/>
  <c r="AH54" i="1"/>
  <c r="AI54" i="1"/>
  <c r="AJ54" i="1"/>
  <c r="AK54" i="1"/>
  <c r="AN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C54" i="1"/>
  <c r="AO52" i="1"/>
  <c r="AP52" i="1"/>
  <c r="AL52" i="1"/>
  <c r="AM52" i="1"/>
  <c r="BH52" i="1"/>
  <c r="BI52" i="1"/>
  <c r="BJ52" i="1"/>
  <c r="BK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N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C52" i="1"/>
  <c r="AO51" i="1"/>
  <c r="AP51" i="1"/>
  <c r="AL51" i="1"/>
  <c r="AM51" i="1"/>
  <c r="BH51" i="1"/>
  <c r="BI51" i="1"/>
  <c r="BJ51" i="1"/>
  <c r="BK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N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C51" i="1"/>
  <c r="AO50" i="1"/>
  <c r="AP50" i="1"/>
  <c r="AL50" i="1"/>
  <c r="AM50" i="1"/>
  <c r="BH50" i="1"/>
  <c r="BI50" i="1"/>
  <c r="BJ50" i="1"/>
  <c r="BK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N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P50" i="1"/>
  <c r="CQ50" i="1"/>
  <c r="CR50" i="1"/>
  <c r="CS50" i="1"/>
  <c r="CT50" i="1"/>
  <c r="CU50" i="1"/>
  <c r="CV50" i="1"/>
  <c r="CW50" i="1"/>
  <c r="CX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C50" i="1"/>
  <c r="AO49" i="1"/>
  <c r="AP49" i="1"/>
  <c r="AL49" i="1"/>
  <c r="AM49" i="1"/>
  <c r="BH49" i="1"/>
  <c r="BI49" i="1"/>
  <c r="BJ49" i="1"/>
  <c r="BK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N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P49" i="1"/>
  <c r="CQ49" i="1"/>
  <c r="CR49" i="1"/>
  <c r="CS49" i="1"/>
  <c r="CT49" i="1"/>
  <c r="CU49" i="1"/>
  <c r="CV49" i="1"/>
  <c r="CW49" i="1"/>
  <c r="CX49" i="1"/>
  <c r="CZ49" i="1"/>
  <c r="DA49" i="1"/>
  <c r="DB49" i="1"/>
  <c r="DC49" i="1"/>
  <c r="DD49" i="1"/>
  <c r="DE49" i="1"/>
  <c r="DF49" i="1"/>
  <c r="DG49" i="1"/>
  <c r="C49" i="1"/>
  <c r="C47" i="1"/>
  <c r="CB46" i="1"/>
  <c r="CC46" i="1"/>
  <c r="CD46" i="1"/>
  <c r="CE46" i="1"/>
  <c r="CF46" i="1"/>
  <c r="CG46" i="1"/>
  <c r="CH46" i="1"/>
  <c r="CI46" i="1"/>
  <c r="CJ46" i="1"/>
  <c r="CK46" i="1"/>
  <c r="CL46" i="1"/>
  <c r="CN46" i="1"/>
  <c r="CO46" i="1"/>
  <c r="CP46" i="1"/>
  <c r="CQ46" i="1"/>
  <c r="CR46" i="1"/>
  <c r="CS46" i="1"/>
  <c r="CT46" i="1"/>
  <c r="CU46" i="1"/>
  <c r="CV46" i="1"/>
  <c r="CW46" i="1"/>
  <c r="CX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C46" i="1"/>
  <c r="C45" i="1"/>
  <c r="AO44" i="1"/>
  <c r="AP44" i="1"/>
  <c r="AL44" i="1"/>
  <c r="AM44" i="1"/>
  <c r="AS44" i="1"/>
  <c r="AT44" i="1"/>
  <c r="AZ44" i="1"/>
  <c r="BA44" i="1"/>
  <c r="BB44" i="1"/>
  <c r="BH44" i="1"/>
  <c r="BI44" i="1"/>
  <c r="BJ44" i="1"/>
  <c r="BK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N44" i="1"/>
  <c r="BE44" i="1"/>
  <c r="BF44" i="1"/>
  <c r="BG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P44" i="1"/>
  <c r="CQ44" i="1"/>
  <c r="CR44" i="1"/>
  <c r="CS44" i="1"/>
  <c r="CT44" i="1"/>
  <c r="CW44" i="1"/>
  <c r="C44" i="1"/>
  <c r="AO43" i="1"/>
  <c r="AP43" i="1"/>
  <c r="AL43" i="1"/>
  <c r="AM43" i="1"/>
  <c r="BH43" i="1"/>
  <c r="BI43" i="1"/>
  <c r="BJ43" i="1"/>
  <c r="BK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N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P43" i="1"/>
  <c r="CQ43" i="1"/>
  <c r="CR43" i="1"/>
  <c r="CS43" i="1"/>
  <c r="CT43" i="1"/>
  <c r="C43" i="1"/>
  <c r="C4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U7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W5" i="1"/>
  <c r="FW6" i="1"/>
  <c r="FV5" i="1"/>
  <c r="FV6" i="1"/>
  <c r="FU5" i="1"/>
  <c r="FU6" i="1"/>
  <c r="FT5" i="1"/>
  <c r="FT6" i="1"/>
  <c r="FS5" i="1"/>
  <c r="FS6" i="1"/>
  <c r="FR5" i="1"/>
  <c r="FR6" i="1"/>
  <c r="FQ5" i="1"/>
  <c r="FQ6" i="1"/>
  <c r="FP5" i="1"/>
  <c r="FP6" i="1"/>
  <c r="FO5" i="1"/>
  <c r="FO6" i="1"/>
  <c r="FN5" i="1"/>
  <c r="FN6" i="1"/>
  <c r="FM5" i="1"/>
  <c r="FM6" i="1"/>
  <c r="FL5" i="1"/>
  <c r="FL6" i="1"/>
  <c r="FK5" i="1"/>
  <c r="FK6" i="1"/>
  <c r="FJ5" i="1"/>
  <c r="FJ6" i="1"/>
  <c r="FI5" i="1"/>
  <c r="FI6" i="1"/>
  <c r="FH5" i="1"/>
  <c r="FH6" i="1"/>
  <c r="FG5" i="1"/>
  <c r="FG6" i="1"/>
  <c r="FF5" i="1"/>
  <c r="FF6" i="1"/>
  <c r="FE5" i="1"/>
  <c r="FE6" i="1"/>
  <c r="FD5" i="1"/>
  <c r="FD6" i="1"/>
  <c r="FC5" i="1"/>
  <c r="FC6" i="1"/>
  <c r="FB5" i="1"/>
  <c r="FB6" i="1"/>
  <c r="FA5" i="1"/>
  <c r="FA6" i="1"/>
  <c r="EZ5" i="1"/>
  <c r="EZ6" i="1"/>
  <c r="EY5" i="1"/>
  <c r="EY6" i="1"/>
  <c r="EX5" i="1"/>
  <c r="EX6" i="1"/>
  <c r="EW5" i="1"/>
  <c r="EW6" i="1"/>
  <c r="EV5" i="1"/>
  <c r="EV6" i="1"/>
  <c r="EU5" i="1"/>
  <c r="EU6" i="1"/>
  <c r="ET5" i="1"/>
  <c r="ET6" i="1"/>
  <c r="ES5" i="1"/>
  <c r="ES6" i="1"/>
  <c r="ER5" i="1"/>
  <c r="ER6" i="1"/>
  <c r="EQ5" i="1"/>
  <c r="EQ6" i="1"/>
  <c r="EP5" i="1"/>
  <c r="EP6" i="1"/>
  <c r="EO5" i="1"/>
  <c r="EO6" i="1"/>
  <c r="EN5" i="1"/>
  <c r="EN6" i="1"/>
  <c r="EM5" i="1"/>
  <c r="EM6" i="1"/>
  <c r="EL5" i="1"/>
  <c r="EL6" i="1"/>
  <c r="EK5" i="1"/>
  <c r="EK6" i="1"/>
  <c r="EJ5" i="1"/>
  <c r="EJ6" i="1"/>
  <c r="EI5" i="1"/>
  <c r="EI6" i="1"/>
  <c r="EH5" i="1"/>
  <c r="EH6" i="1"/>
  <c r="EG5" i="1"/>
  <c r="EG6" i="1"/>
  <c r="EF5" i="1"/>
  <c r="EF6" i="1"/>
  <c r="EE5" i="1"/>
  <c r="EE6" i="1"/>
  <c r="ED5" i="1"/>
  <c r="ED6" i="1"/>
  <c r="EC5" i="1"/>
  <c r="EC6" i="1"/>
  <c r="EB5" i="1"/>
  <c r="EB6" i="1"/>
  <c r="EA5" i="1"/>
  <c r="EA6" i="1"/>
  <c r="DZ5" i="1"/>
  <c r="DZ6" i="1"/>
  <c r="DY5" i="1"/>
  <c r="DY6" i="1"/>
  <c r="DX5" i="1"/>
  <c r="DX6" i="1"/>
  <c r="DW5" i="1"/>
  <c r="DW6" i="1"/>
  <c r="DV5" i="1"/>
  <c r="DV6" i="1"/>
  <c r="DU5" i="1"/>
  <c r="DU6" i="1"/>
  <c r="DT5" i="1"/>
  <c r="DT6" i="1"/>
  <c r="DS5" i="1"/>
  <c r="DS6" i="1"/>
  <c r="DR5" i="1"/>
  <c r="DR6" i="1"/>
  <c r="DQ5" i="1"/>
  <c r="DQ6" i="1"/>
  <c r="DP5" i="1"/>
  <c r="DP6" i="1"/>
  <c r="DO5" i="1"/>
  <c r="DO6" i="1"/>
  <c r="DN5" i="1"/>
  <c r="DN6" i="1"/>
  <c r="DM5" i="1"/>
  <c r="DM6" i="1"/>
  <c r="DL5" i="1"/>
  <c r="DL6" i="1"/>
  <c r="DK5" i="1"/>
  <c r="DK6" i="1"/>
  <c r="DJ5" i="1"/>
  <c r="DJ6" i="1"/>
  <c r="DI5" i="1"/>
  <c r="DI6" i="1"/>
  <c r="DH5" i="1"/>
  <c r="DH6" i="1"/>
  <c r="DG5" i="1"/>
  <c r="DG6" i="1"/>
  <c r="DF5" i="1"/>
  <c r="DF6" i="1"/>
  <c r="DE5" i="1"/>
  <c r="DE6" i="1"/>
  <c r="DD5" i="1"/>
  <c r="DD6" i="1"/>
  <c r="DC5" i="1"/>
  <c r="DC6" i="1"/>
  <c r="DB5" i="1"/>
  <c r="DB6" i="1"/>
  <c r="DA5" i="1"/>
  <c r="DA6" i="1"/>
  <c r="CZ5" i="1"/>
  <c r="CZ6" i="1"/>
  <c r="CY5" i="1"/>
  <c r="CY6" i="1"/>
  <c r="CX5" i="1"/>
  <c r="CX6" i="1"/>
  <c r="CW5" i="1"/>
  <c r="CW6" i="1"/>
  <c r="CV5" i="1"/>
  <c r="CV6" i="1"/>
  <c r="CU5" i="1"/>
  <c r="CU6" i="1"/>
  <c r="CT5" i="1"/>
  <c r="CT6" i="1"/>
  <c r="CS5" i="1"/>
  <c r="CS6" i="1"/>
  <c r="CR5" i="1"/>
  <c r="CR6" i="1"/>
  <c r="CQ5" i="1"/>
  <c r="CQ6" i="1"/>
  <c r="CP5" i="1"/>
  <c r="CP6" i="1"/>
  <c r="CO5" i="1"/>
  <c r="CO6" i="1"/>
  <c r="CN5" i="1"/>
  <c r="CN6" i="1"/>
  <c r="CM5" i="1"/>
  <c r="CM6" i="1"/>
  <c r="CL5" i="1"/>
  <c r="CL6" i="1"/>
  <c r="CK5" i="1"/>
  <c r="CK6" i="1"/>
  <c r="CJ5" i="1"/>
  <c r="CJ6" i="1"/>
  <c r="CI5" i="1"/>
  <c r="CI6" i="1"/>
  <c r="CH5" i="1"/>
  <c r="CH6" i="1"/>
  <c r="CG5" i="1"/>
  <c r="CG6" i="1"/>
  <c r="CF5" i="1"/>
  <c r="CF6" i="1"/>
  <c r="CE5" i="1"/>
  <c r="CE6" i="1"/>
  <c r="CD5" i="1"/>
  <c r="CD6" i="1"/>
  <c r="CC5" i="1"/>
  <c r="CC6" i="1"/>
  <c r="CB5" i="1"/>
  <c r="CB6" i="1"/>
  <c r="CA5" i="1"/>
  <c r="CA6" i="1"/>
  <c r="BZ5" i="1"/>
  <c r="BZ6" i="1"/>
  <c r="BY5" i="1"/>
  <c r="BY6" i="1"/>
  <c r="BX5" i="1"/>
  <c r="BX6" i="1"/>
  <c r="BW5" i="1"/>
  <c r="BW6" i="1"/>
  <c r="BV5" i="1"/>
  <c r="BV6" i="1"/>
  <c r="BU5" i="1"/>
  <c r="BU6" i="1"/>
  <c r="BT5" i="1"/>
  <c r="BT6" i="1"/>
  <c r="BS5" i="1"/>
  <c r="BS6" i="1"/>
  <c r="BR5" i="1"/>
  <c r="BR6" i="1"/>
  <c r="BQ5" i="1"/>
  <c r="BQ6" i="1"/>
  <c r="BP5" i="1"/>
  <c r="BP6" i="1"/>
  <c r="BO5" i="1"/>
  <c r="BO6" i="1"/>
  <c r="BN5" i="1"/>
  <c r="BN6" i="1"/>
  <c r="BM5" i="1"/>
  <c r="BM6" i="1"/>
  <c r="BL5" i="1"/>
  <c r="BL6" i="1"/>
  <c r="BK5" i="1"/>
  <c r="BK6" i="1"/>
  <c r="BJ5" i="1"/>
  <c r="BJ6" i="1"/>
  <c r="BI5" i="1"/>
  <c r="BI6" i="1"/>
  <c r="BH5" i="1"/>
  <c r="BH6" i="1"/>
  <c r="BG5" i="1"/>
  <c r="BG6" i="1"/>
  <c r="BF5" i="1"/>
  <c r="BF6" i="1"/>
  <c r="BE5" i="1"/>
  <c r="BE6" i="1"/>
  <c r="BD5" i="1"/>
  <c r="BD6" i="1"/>
  <c r="BC5" i="1"/>
  <c r="BC6" i="1"/>
  <c r="BB5" i="1"/>
  <c r="BB6" i="1"/>
  <c r="BA5" i="1"/>
  <c r="BA6" i="1"/>
  <c r="AZ5" i="1"/>
  <c r="AZ6" i="1"/>
  <c r="AY5" i="1"/>
  <c r="AY6" i="1"/>
  <c r="AX5" i="1"/>
  <c r="AX6" i="1"/>
  <c r="AW5" i="1"/>
  <c r="AW6" i="1"/>
  <c r="AV5" i="1"/>
  <c r="AV6" i="1"/>
  <c r="AU5" i="1"/>
  <c r="AU6" i="1"/>
  <c r="AT5" i="1"/>
  <c r="AT6" i="1"/>
  <c r="AS5" i="1"/>
  <c r="AS6" i="1"/>
  <c r="AR5" i="1"/>
  <c r="AR6" i="1"/>
  <c r="AQ5" i="1"/>
  <c r="AQ6" i="1"/>
  <c r="AP5" i="1"/>
  <c r="AP6" i="1"/>
  <c r="AO5" i="1"/>
  <c r="AO6" i="1"/>
  <c r="AN5" i="1"/>
  <c r="AN6" i="1"/>
  <c r="AM5" i="1"/>
  <c r="AM6" i="1"/>
  <c r="AL5" i="1"/>
  <c r="AL6" i="1"/>
  <c r="AK5" i="1"/>
  <c r="AK6" i="1"/>
  <c r="AJ5" i="1"/>
  <c r="AJ6" i="1"/>
  <c r="AI5" i="1"/>
  <c r="AI6" i="1"/>
  <c r="AH5" i="1"/>
  <c r="AH6" i="1"/>
  <c r="AG5" i="1"/>
  <c r="AG6" i="1"/>
  <c r="AF5" i="1"/>
  <c r="AF6" i="1"/>
  <c r="AE5" i="1"/>
  <c r="AE6" i="1"/>
  <c r="AD5" i="1"/>
  <c r="AD6" i="1"/>
  <c r="AC5" i="1"/>
  <c r="AC6" i="1"/>
  <c r="AB5" i="1"/>
  <c r="AB6" i="1"/>
  <c r="AA5" i="1"/>
  <c r="AA6" i="1"/>
  <c r="Z5" i="1"/>
  <c r="Z6" i="1"/>
  <c r="Y5" i="1"/>
  <c r="Y6" i="1"/>
  <c r="X5" i="1"/>
  <c r="X6" i="1"/>
  <c r="W5" i="1"/>
  <c r="W6" i="1"/>
  <c r="V5" i="1"/>
  <c r="V6" i="1"/>
  <c r="U5" i="1"/>
  <c r="U6" i="1"/>
  <c r="T5" i="1"/>
  <c r="T6" i="1"/>
  <c r="S5" i="1"/>
  <c r="S6" i="1"/>
  <c r="R5" i="1"/>
  <c r="R6" i="1"/>
  <c r="Q5" i="1"/>
  <c r="Q6" i="1"/>
  <c r="P5" i="1"/>
  <c r="P6" i="1"/>
  <c r="O5" i="1"/>
  <c r="O6" i="1"/>
  <c r="N5" i="1"/>
  <c r="N6" i="1"/>
  <c r="M5" i="1"/>
  <c r="M6" i="1"/>
  <c r="L5" i="1"/>
  <c r="L6" i="1"/>
  <c r="K5" i="1"/>
  <c r="K6" i="1"/>
  <c r="J5" i="1"/>
  <c r="J6" i="1"/>
  <c r="I5" i="1"/>
  <c r="I6" i="1"/>
  <c r="H5" i="1"/>
  <c r="H6" i="1"/>
  <c r="G5" i="1"/>
  <c r="G6" i="1"/>
  <c r="F5" i="1"/>
  <c r="F6" i="1"/>
  <c r="E5" i="1"/>
  <c r="E6" i="1"/>
  <c r="D5" i="1"/>
  <c r="D6" i="1"/>
  <c r="ET4" i="1"/>
  <c r="EM4" i="1"/>
  <c r="EF4" i="1"/>
  <c r="DY4" i="1"/>
  <c r="DR4" i="1"/>
  <c r="DK4" i="1"/>
  <c r="DD4" i="1"/>
  <c r="CW4" i="1"/>
  <c r="CP4" i="1"/>
  <c r="CI4" i="1"/>
  <c r="CB4" i="1"/>
  <c r="BU4" i="1"/>
  <c r="BN4" i="1"/>
  <c r="AZ4" i="1"/>
  <c r="BH4" i="1"/>
  <c r="AS4" i="1"/>
  <c r="AL4" i="1"/>
  <c r="X4" i="1"/>
  <c r="AE4" i="1"/>
  <c r="Q4" i="1"/>
  <c r="J4" i="1"/>
  <c r="D4" i="1"/>
  <c r="D3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<sst xmlns="http://schemas.openxmlformats.org/spreadsheetml/2006/main" count="655" uniqueCount="93">
  <si>
    <t>weekday</t>
  </si>
  <si>
    <t>day</t>
  </si>
  <si>
    <t>Wim</t>
  </si>
  <si>
    <t>Eric</t>
  </si>
  <si>
    <t>Laura</t>
  </si>
  <si>
    <t>Jesse</t>
  </si>
  <si>
    <t>Petra</t>
  </si>
  <si>
    <t>SUBATEC1</t>
  </si>
  <si>
    <t>SUBATEC2</t>
  </si>
  <si>
    <t>Frame</t>
  </si>
  <si>
    <t xml:space="preserve"> design</t>
  </si>
  <si>
    <t>Slab delivery</t>
  </si>
  <si>
    <t>X</t>
  </si>
  <si>
    <t>preparation</t>
  </si>
  <si>
    <t>Gent 1</t>
  </si>
  <si>
    <t>Gent 2</t>
  </si>
  <si>
    <t>E</t>
  </si>
  <si>
    <t>W</t>
  </si>
  <si>
    <t>G</t>
  </si>
  <si>
    <t>?</t>
  </si>
  <si>
    <t>production 40/day</t>
  </si>
  <si>
    <t>S</t>
  </si>
  <si>
    <t>Z</t>
  </si>
  <si>
    <t>H</t>
  </si>
  <si>
    <t>Frame 1 shipping</t>
  </si>
  <si>
    <t>frame nr  ready</t>
  </si>
  <si>
    <t>may</t>
  </si>
  <si>
    <t>June</t>
  </si>
  <si>
    <t>July</t>
  </si>
  <si>
    <t>August</t>
  </si>
  <si>
    <t>L</t>
  </si>
  <si>
    <t>J</t>
  </si>
  <si>
    <t>G. v Loon</t>
  </si>
  <si>
    <t>delivery fibers</t>
  </si>
  <si>
    <t>September</t>
  </si>
  <si>
    <t>cube wrapping</t>
  </si>
  <si>
    <t>MPPC's</t>
  </si>
  <si>
    <t>remaining nr</t>
  </si>
  <si>
    <t>total cubes ready</t>
  </si>
  <si>
    <t>nr cubes machined</t>
  </si>
  <si>
    <t>man power,  1 = assigne, perhaps double, 0 is not assigned, red = holyday /not available</t>
  </si>
  <si>
    <t>week nr</t>
  </si>
  <si>
    <t>plane assembly</t>
  </si>
  <si>
    <t>Nick</t>
  </si>
  <si>
    <t>N</t>
  </si>
  <si>
    <t>frame prod  1 in 8 days</t>
  </si>
  <si>
    <t>planes produced</t>
  </si>
  <si>
    <t>Plane test</t>
  </si>
  <si>
    <t>planes tested</t>
  </si>
  <si>
    <t>R</t>
  </si>
  <si>
    <t>y</t>
  </si>
  <si>
    <t>cubes remaining for assembly</t>
  </si>
  <si>
    <t>Brussels</t>
  </si>
  <si>
    <t>Gent</t>
  </si>
  <si>
    <t>Subatech</t>
  </si>
  <si>
    <t>Oxford</t>
  </si>
  <si>
    <t>Antonin</t>
  </si>
  <si>
    <t>A</t>
  </si>
  <si>
    <t>P</t>
  </si>
  <si>
    <t>M</t>
  </si>
  <si>
    <t>U</t>
  </si>
  <si>
    <t>D</t>
  </si>
  <si>
    <t>F</t>
  </si>
  <si>
    <t>Frederic</t>
  </si>
  <si>
    <t>Dirk</t>
  </si>
  <si>
    <t>Celine</t>
  </si>
  <si>
    <t>C</t>
  </si>
  <si>
    <t>delivery Tyvec</t>
  </si>
  <si>
    <t>Delivery Li</t>
  </si>
  <si>
    <t>30 /day/person</t>
  </si>
  <si>
    <t>Version</t>
  </si>
  <si>
    <t>delivery amplifiers</t>
  </si>
  <si>
    <t>delivery digi boards</t>
  </si>
  <si>
    <t>final test</t>
  </si>
  <si>
    <t>Y</t>
  </si>
  <si>
    <t>frame prod</t>
  </si>
  <si>
    <t>@SUBATECH</t>
  </si>
  <si>
    <t>@GENT</t>
  </si>
  <si>
    <t>frames available</t>
  </si>
  <si>
    <t>MPPC mount</t>
  </si>
  <si>
    <t>1'</t>
  </si>
  <si>
    <t>T</t>
  </si>
  <si>
    <t>2'</t>
  </si>
  <si>
    <t>3'</t>
  </si>
  <si>
    <t>4'</t>
  </si>
  <si>
    <t>5'</t>
  </si>
  <si>
    <t>7'</t>
  </si>
  <si>
    <t>mount digi</t>
  </si>
  <si>
    <t>DIGI TEST</t>
  </si>
  <si>
    <t>bare cubes</t>
  </si>
  <si>
    <t>kabouters</t>
  </si>
  <si>
    <t xml:space="preserve"> 10 April 12:10</t>
  </si>
  <si>
    <t>Cutting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</si>
</sst>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409]mmmm\-yy;@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0" fillId="0" borderId="0" xfId="0" applyBorder="1"/>
    <xf numFmtId="164" fontId="0" fillId="2" borderId="0" xfId="0" applyNumberFormat="1" applyFill="1"/>
    <xf numFmtId="164" fontId="0" fillId="2" borderId="1" xfId="0" applyNumberFormat="1" applyFill="1" applyBorder="1"/>
    <xf numFmtId="1" fontId="0" fillId="2" borderId="0" xfId="0" applyNumberFormat="1" applyFill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164" fontId="0" fillId="4" borderId="0" xfId="0" applyNumberFormat="1" applyFill="1"/>
    <xf numFmtId="1" fontId="0" fillId="4" borderId="0" xfId="0" applyNumberFormat="1" applyFill="1" applyAlignment="1">
      <alignment horizontal="center"/>
    </xf>
    <xf numFmtId="0" fontId="0" fillId="4" borderId="0" xfId="0" applyFill="1"/>
    <xf numFmtId="0" fontId="0" fillId="6" borderId="0" xfId="0" applyFill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8" borderId="1" xfId="0" applyFill="1" applyBorder="1"/>
    <xf numFmtId="0" fontId="0" fillId="9" borderId="0" xfId="0" applyFill="1"/>
    <xf numFmtId="0" fontId="0" fillId="9" borderId="1" xfId="0" applyFill="1" applyBorder="1"/>
    <xf numFmtId="0" fontId="0" fillId="10" borderId="0" xfId="0" applyFill="1"/>
    <xf numFmtId="0" fontId="0" fillId="11" borderId="0" xfId="0" applyFill="1"/>
    <xf numFmtId="0" fontId="0" fillId="11" borderId="1" xfId="0" applyFill="1" applyBorder="1"/>
    <xf numFmtId="0" fontId="0" fillId="8" borderId="0" xfId="0" applyFill="1" applyBorder="1"/>
    <xf numFmtId="164" fontId="0" fillId="8" borderId="0" xfId="0" applyNumberFormat="1" applyFill="1" applyBorder="1"/>
    <xf numFmtId="1" fontId="0" fillId="8" borderId="0" xfId="0" applyNumberFormat="1" applyFill="1" applyBorder="1" applyAlignment="1">
      <alignment horizontal="center"/>
    </xf>
    <xf numFmtId="164" fontId="0" fillId="8" borderId="0" xfId="0" applyNumberFormat="1" applyFill="1"/>
    <xf numFmtId="1" fontId="0" fillId="8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12" borderId="1" xfId="0" applyFill="1" applyBorder="1"/>
    <xf numFmtId="0" fontId="0" fillId="12" borderId="0" xfId="0" applyFill="1"/>
    <xf numFmtId="0" fontId="0" fillId="13" borderId="0" xfId="0" applyFill="1" applyBorder="1"/>
    <xf numFmtId="0" fontId="0" fillId="13" borderId="1" xfId="0" applyFill="1" applyBorder="1"/>
    <xf numFmtId="0" fontId="0" fillId="13" borderId="0" xfId="0" applyFill="1"/>
    <xf numFmtId="0" fontId="0" fillId="13" borderId="0" xfId="0" applyFill="1" applyAlignment="1">
      <alignment horizontal="center"/>
    </xf>
    <xf numFmtId="0" fontId="0" fillId="9" borderId="0" xfId="0" applyFill="1" applyBorder="1"/>
    <xf numFmtId="0" fontId="2" fillId="12" borderId="0" xfId="0" applyFont="1" applyFill="1"/>
    <xf numFmtId="0" fontId="5" fillId="0" borderId="0" xfId="0" applyFont="1"/>
    <xf numFmtId="0" fontId="5" fillId="0" borderId="1" xfId="0" applyFont="1" applyBorder="1"/>
    <xf numFmtId="0" fontId="5" fillId="8" borderId="0" xfId="0" applyFont="1" applyFill="1" applyBorder="1"/>
    <xf numFmtId="0" fontId="5" fillId="0" borderId="0" xfId="0" applyFont="1" applyBorder="1"/>
    <xf numFmtId="0" fontId="5" fillId="8" borderId="0" xfId="0" applyFont="1" applyFill="1"/>
    <xf numFmtId="0" fontId="5" fillId="4" borderId="0" xfId="0" applyFont="1" applyFill="1"/>
    <xf numFmtId="0" fontId="5" fillId="2" borderId="0" xfId="0" applyFont="1" applyFill="1"/>
    <xf numFmtId="0" fontId="5" fillId="2" borderId="1" xfId="0" applyFont="1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2" borderId="2" xfId="0" applyFill="1" applyBorder="1"/>
    <xf numFmtId="164" fontId="0" fillId="2" borderId="0" xfId="0" applyNumberFormat="1" applyFill="1" applyBorder="1"/>
    <xf numFmtId="164" fontId="0" fillId="2" borderId="2" xfId="0" applyNumberFormat="1" applyFill="1" applyBorder="1"/>
    <xf numFmtId="1" fontId="0" fillId="2" borderId="0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5" fillId="2" borderId="0" xfId="0" applyFont="1" applyFill="1" applyBorder="1"/>
    <xf numFmtId="0" fontId="5" fillId="2" borderId="2" xfId="0" applyFont="1" applyFill="1" applyBorder="1"/>
    <xf numFmtId="0" fontId="0" fillId="2" borderId="0" xfId="0" applyFill="1" applyAlignment="1">
      <alignment horizontal="center"/>
    </xf>
    <xf numFmtId="0" fontId="2" fillId="13" borderId="0" xfId="0" applyFont="1" applyFill="1" applyBorder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8" borderId="0" xfId="0" applyNumberFormat="1" applyFont="1" applyFill="1" applyAlignment="1">
      <alignment horizontal="center"/>
    </xf>
    <xf numFmtId="0" fontId="1" fillId="14" borderId="0" xfId="0" applyFont="1" applyFill="1"/>
    <xf numFmtId="0" fontId="0" fillId="14" borderId="1" xfId="0" applyFill="1" applyBorder="1"/>
    <xf numFmtId="0" fontId="8" fillId="5" borderId="0" xfId="0" applyFont="1" applyFill="1"/>
    <xf numFmtId="0" fontId="7" fillId="7" borderId="0" xfId="0" applyFont="1" applyFill="1"/>
    <xf numFmtId="0" fontId="0" fillId="0" borderId="3" xfId="0" applyBorder="1"/>
    <xf numFmtId="164" fontId="0" fillId="0" borderId="3" xfId="0" applyNumberFormat="1" applyBorder="1"/>
    <xf numFmtId="1" fontId="5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3" xfId="0" applyFont="1" applyBorder="1"/>
    <xf numFmtId="0" fontId="0" fillId="14" borderId="3" xfId="0" applyFill="1" applyBorder="1"/>
    <xf numFmtId="0" fontId="0" fillId="12" borderId="3" xfId="0" applyFill="1" applyBorder="1"/>
    <xf numFmtId="0" fontId="0" fillId="3" borderId="3" xfId="0" applyFill="1" applyBorder="1"/>
    <xf numFmtId="0" fontId="0" fillId="6" borderId="3" xfId="0" applyFill="1" applyBorder="1"/>
    <xf numFmtId="0" fontId="2" fillId="13" borderId="3" xfId="0" applyFont="1" applyFill="1" applyBorder="1"/>
    <xf numFmtId="0" fontId="0" fillId="13" borderId="3" xfId="0" applyFill="1" applyBorder="1"/>
    <xf numFmtId="0" fontId="0" fillId="7" borderId="3" xfId="0" applyFill="1" applyBorder="1"/>
    <xf numFmtId="0" fontId="0" fillId="8" borderId="3" xfId="0" applyFill="1" applyBorder="1"/>
    <xf numFmtId="0" fontId="2" fillId="13" borderId="0" xfId="0" applyFont="1" applyFill="1"/>
    <xf numFmtId="0" fontId="2" fillId="11" borderId="0" xfId="0" applyFont="1" applyFill="1"/>
    <xf numFmtId="0" fontId="0" fillId="12" borderId="0" xfId="0" applyFill="1" applyBorder="1"/>
    <xf numFmtId="0" fontId="0" fillId="15" borderId="0" xfId="0" applyFill="1"/>
    <xf numFmtId="1" fontId="5" fillId="0" borderId="3" xfId="0" applyNumberFormat="1" applyFont="1" applyBorder="1"/>
    <xf numFmtId="0" fontId="10" fillId="0" borderId="0" xfId="0" applyFont="1"/>
    <xf numFmtId="0" fontId="0" fillId="0" borderId="0" xfId="0" applyFill="1" applyBorder="1"/>
    <xf numFmtId="0" fontId="0" fillId="11" borderId="0" xfId="0" applyFill="1" applyBorder="1"/>
    <xf numFmtId="0" fontId="0" fillId="15" borderId="0" xfId="0" applyFill="1" applyBorder="1"/>
    <xf numFmtId="0" fontId="0" fillId="15" borderId="1" xfId="0" applyFill="1" applyBorder="1"/>
    <xf numFmtId="0" fontId="0" fillId="15" borderId="3" xfId="0" applyFill="1" applyBorder="1"/>
    <xf numFmtId="0" fontId="0" fillId="4" borderId="1" xfId="0" applyFill="1" applyBorder="1"/>
    <xf numFmtId="164" fontId="0" fillId="4" borderId="1" xfId="0" applyNumberFormat="1" applyFill="1" applyBorder="1"/>
    <xf numFmtId="1" fontId="5" fillId="4" borderId="0" xfId="0" applyNumberFormat="1" applyFont="1" applyFill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5" fillId="4" borderId="1" xfId="0" applyFont="1" applyFill="1" applyBorder="1"/>
    <xf numFmtId="0" fontId="0" fillId="4" borderId="0" xfId="0" applyFill="1" applyBorder="1"/>
    <xf numFmtId="0" fontId="1" fillId="16" borderId="0" xfId="0" applyFont="1" applyFill="1"/>
    <xf numFmtId="164" fontId="0" fillId="0" borderId="0" xfId="0" quotePrefix="1" applyNumberFormat="1"/>
    <xf numFmtId="0" fontId="0" fillId="17" borderId="1" xfId="0" applyFill="1" applyBorder="1"/>
    <xf numFmtId="0" fontId="0" fillId="17" borderId="0" xfId="0" applyFill="1"/>
    <xf numFmtId="0" fontId="4" fillId="0" borderId="0" xfId="0" applyFont="1" applyAlignment="1">
      <alignment horizontal="center"/>
    </xf>
    <xf numFmtId="0" fontId="0" fillId="6" borderId="0" xfId="0" applyFill="1" applyBorder="1"/>
    <xf numFmtId="0" fontId="0" fillId="3" borderId="0" xfId="0" applyFill="1" applyBorder="1"/>
    <xf numFmtId="0" fontId="0" fillId="0" borderId="0" xfId="0" quotePrefix="1"/>
    <xf numFmtId="0" fontId="0" fillId="10" borderId="1" xfId="0" applyFill="1" applyBorder="1"/>
    <xf numFmtId="0" fontId="0" fillId="10" borderId="0" xfId="0" applyFill="1" applyBorder="1"/>
    <xf numFmtId="0" fontId="10" fillId="8" borderId="0" xfId="0" applyFont="1" applyFill="1"/>
    <xf numFmtId="0" fontId="10" fillId="8" borderId="3" xfId="0" applyFont="1" applyFill="1" applyBorder="1"/>
    <xf numFmtId="0" fontId="4" fillId="0" borderId="1" xfId="0" applyFont="1" applyBorder="1"/>
    <xf numFmtId="0" fontId="11" fillId="0" borderId="0" xfId="0" applyFont="1" applyBorder="1"/>
    <xf numFmtId="0" fontId="4" fillId="0" borderId="0" xfId="0" applyFont="1" applyBorder="1"/>
    <xf numFmtId="0" fontId="0" fillId="17" borderId="3" xfId="0" applyFill="1" applyBorder="1"/>
    <xf numFmtId="0" fontId="0" fillId="17" borderId="0" xfId="0" applyFill="1" applyBorder="1"/>
    <xf numFmtId="0" fontId="0" fillId="9" borderId="3" xfId="0" applyFill="1" applyBorder="1"/>
    <xf numFmtId="0" fontId="0" fillId="0" borderId="0" xfId="0" applyAlignment="1">
      <alignment horizontal="center"/>
    </xf>
    <xf numFmtId="0" fontId="0" fillId="18" borderId="1" xfId="0" applyFill="1" applyBorder="1"/>
    <xf numFmtId="0" fontId="0" fillId="18" borderId="0" xfId="0" applyFill="1" applyBorder="1"/>
    <xf numFmtId="0" fontId="0" fillId="18" borderId="3" xfId="0" applyFill="1" applyBorder="1"/>
    <xf numFmtId="0" fontId="0" fillId="18" borderId="0" xfId="0" applyFill="1"/>
    <xf numFmtId="165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16" borderId="1" xfId="0" applyFont="1" applyFill="1" applyBorder="1" applyAlignment="1">
      <alignment horizontal="center"/>
    </xf>
    <xf numFmtId="0" fontId="1" fillId="16" borderId="0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/>
    <xf numFmtId="0" fontId="9" fillId="0" borderId="0" xfId="0" applyFont="1" applyBorder="1" applyAlignment="1"/>
    <xf numFmtId="0" fontId="0" fillId="0" borderId="3" xfId="0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12" fillId="4" borderId="1" xfId="0" applyFont="1" applyFill="1" applyBorder="1"/>
    <xf numFmtId="0" fontId="12" fillId="4" borderId="0" xfId="0" applyFont="1" applyFill="1"/>
    <xf numFmtId="0" fontId="12" fillId="2" borderId="0" xfId="0" applyFont="1" applyFill="1"/>
    <xf numFmtId="0" fontId="12" fillId="8" borderId="0" xfId="0" applyFont="1" applyFill="1" applyBorder="1"/>
    <xf numFmtId="0" fontId="12" fillId="2" borderId="0" xfId="0" applyFont="1" applyFill="1" applyBorder="1"/>
    <xf numFmtId="0" fontId="12" fillId="0" borderId="3" xfId="0" applyFont="1" applyBorder="1"/>
    <xf numFmtId="0" fontId="12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8" borderId="0" xfId="0" applyFont="1" applyFill="1"/>
    <xf numFmtId="0" fontId="0" fillId="0" borderId="5" xfId="0" applyBorder="1" applyAlignment="1">
      <alignment horizontal="center"/>
    </xf>
    <xf numFmtId="0" fontId="10" fillId="12" borderId="1" xfId="0" applyFont="1" applyFill="1" applyBorder="1"/>
    <xf numFmtId="0" fontId="7" fillId="0" borderId="0" xfId="0" applyFont="1" applyAlignment="1"/>
    <xf numFmtId="0" fontId="10" fillId="12" borderId="0" xfId="0" applyFont="1" applyFill="1" applyBorder="1"/>
    <xf numFmtId="0" fontId="0" fillId="0" borderId="1" xfId="0" applyBorder="1" applyAlignment="1"/>
    <xf numFmtId="0" fontId="12" fillId="0" borderId="1" xfId="0" applyFont="1" applyBorder="1" applyAlignment="1"/>
    <xf numFmtId="0" fontId="10" fillId="12" borderId="3" xfId="0" applyFont="1" applyFill="1" applyBorder="1"/>
    <xf numFmtId="0" fontId="10" fillId="0" borderId="3" xfId="0" applyFont="1" applyBorder="1"/>
    <xf numFmtId="0" fontId="6" fillId="0" borderId="0" xfId="0" applyFont="1" applyAlignment="1"/>
    <xf numFmtId="0" fontId="10" fillId="0" borderId="0" xfId="0" applyFont="1" applyAlignment="1">
      <alignment horizontal="center"/>
    </xf>
    <xf numFmtId="0" fontId="0" fillId="19" borderId="0" xfId="0" applyFill="1"/>
    <xf numFmtId="0" fontId="0" fillId="19" borderId="1" xfId="0" applyFill="1" applyBorder="1"/>
    <xf numFmtId="0" fontId="0" fillId="19" borderId="0" xfId="0" applyFill="1" applyBorder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69"/>
  <sheetViews>
    <sheetView tabSelected="1" topLeftCell="A3" zoomScaleNormal="100" workbookViewId="0">
      <pane xSplit="2" ySplit="5" topLeftCell="C26" activePane="bottomRight" state="frozen"/>
      <selection activeCell="A3" sqref="A3"/>
      <selection pane="topRight" activeCell="C3" sqref="C3"/>
      <selection pane="bottomLeft" activeCell="A7" sqref="A7"/>
      <selection pane="bottomRight" activeCell="AB32" sqref="AB32"/>
    </sheetView>
  </sheetViews>
  <sheetFormatPr defaultColWidth="2.42578125" defaultRowHeight="15" x14ac:dyDescent="0.25"/>
  <cols>
    <col min="1" max="1" width="17" customWidth="1"/>
    <col min="2" max="2" width="11.42578125" customWidth="1"/>
    <col min="3" max="3" width="3.7109375" customWidth="1"/>
    <col min="4" max="4" width="2.7109375" bestFit="1" customWidth="1"/>
    <col min="8" max="9" width="0" hidden="1" customWidth="1"/>
    <col min="10" max="10" width="2.42578125" style="6"/>
    <col min="11" max="11" width="2.42578125" style="102"/>
    <col min="12" max="12" width="2.42578125" style="20"/>
    <col min="15" max="16" width="0" style="14" hidden="1" customWidth="1"/>
    <col min="17" max="17" width="2.42578125" style="6"/>
    <col min="19" max="19" width="2.42578125" customWidth="1"/>
    <col min="20" max="21" width="0" style="32" hidden="1" customWidth="1"/>
    <col min="22" max="23" width="0" style="56" hidden="1" customWidth="1"/>
    <col min="24" max="24" width="2.42578125" style="78"/>
    <col min="25" max="26" width="2.42578125" style="9"/>
    <col min="27" max="27" width="3" style="9" bestFit="1" customWidth="1"/>
    <col min="28" max="28" width="2.42578125" style="9"/>
    <col min="29" max="30" width="0" style="9" hidden="1" customWidth="1"/>
    <col min="31" max="31" width="2.42578125" style="6"/>
    <col min="32" max="35" width="2.42578125" style="9"/>
    <col min="36" max="37" width="0" style="56" hidden="1" customWidth="1"/>
    <col min="38" max="38" width="2.42578125" style="6"/>
    <col min="39" max="42" width="2.42578125" style="9"/>
    <col min="43" max="44" width="0" style="56" hidden="1" customWidth="1"/>
    <col min="45" max="45" width="2.42578125" style="6"/>
    <col min="46" max="46" width="2.42578125" style="9"/>
    <col min="47" max="47" width="2.42578125" style="56" customWidth="1"/>
    <col min="48" max="49" width="2.42578125" style="56" hidden="1" customWidth="1"/>
    <col min="50" max="50" width="2.42578125" style="57" hidden="1" customWidth="1"/>
    <col min="51" max="51" width="2.42578125" hidden="1" customWidth="1"/>
    <col min="52" max="52" width="2.42578125" style="78"/>
    <col min="57" max="58" width="0" style="14" hidden="1" customWidth="1"/>
    <col min="59" max="59" width="0" style="15" hidden="1" customWidth="1"/>
    <col min="60" max="60" width="2.42578125" style="6"/>
    <col min="64" max="65" width="0" style="14" hidden="1" customWidth="1"/>
    <col min="66" max="66" width="2.42578125" style="6"/>
    <col min="71" max="72" width="0" style="14" hidden="1" customWidth="1"/>
    <col min="73" max="73" width="2.42578125" style="6"/>
    <col min="78" max="79" width="0" style="14" hidden="1" customWidth="1"/>
    <col min="80" max="80" width="2.42578125" style="6"/>
    <col min="81" max="81" width="2.42578125" style="78"/>
    <col min="85" max="86" width="0" style="14" hidden="1" customWidth="1"/>
    <col min="87" max="87" width="2.42578125" style="6"/>
    <col min="91" max="91" width="2.42578125" style="25" customWidth="1"/>
    <col min="92" max="93" width="0" style="14" hidden="1" customWidth="1"/>
    <col min="94" max="94" width="2.42578125" style="20"/>
    <col min="99" max="100" width="0" style="14" hidden="1" customWidth="1"/>
    <col min="101" max="101" width="2.42578125" style="6"/>
    <col min="103" max="103" width="2.42578125" style="25"/>
    <col min="106" max="107" width="0" hidden="1" customWidth="1"/>
    <col min="108" max="108" width="2.42578125" style="6"/>
    <col min="112" max="112" width="2.42578125" style="78"/>
    <col min="113" max="114" width="0" hidden="1" customWidth="1"/>
    <col min="120" max="121" width="0" hidden="1" customWidth="1"/>
    <col min="126" max="126" width="2.42578125" style="25"/>
    <col min="127" max="128" width="0" hidden="1" customWidth="1"/>
    <col min="134" max="135" width="0" hidden="1" customWidth="1"/>
    <col min="141" max="142" width="0" hidden="1" customWidth="1"/>
    <col min="143" max="143" width="2.42578125" style="78"/>
    <col min="148" max="149" width="0" hidden="1" customWidth="1"/>
    <col min="173" max="173" width="2.42578125" style="78"/>
  </cols>
  <sheetData>
    <row r="1" spans="1:179" hidden="1" x14ac:dyDescent="0.25"/>
    <row r="2" spans="1:179" s="1" customFormat="1" ht="17.25" hidden="1" customHeight="1" x14ac:dyDescent="0.25">
      <c r="D2" s="1">
        <v>41744</v>
      </c>
      <c r="E2" s="1">
        <f>D2+1</f>
        <v>41745</v>
      </c>
      <c r="F2" s="1">
        <f t="shared" ref="F2:BQ2" si="0">E2+1</f>
        <v>41746</v>
      </c>
      <c r="G2" s="1">
        <f t="shared" si="0"/>
        <v>41747</v>
      </c>
      <c r="H2" s="1">
        <f t="shared" si="0"/>
        <v>41748</v>
      </c>
      <c r="I2" s="1">
        <f t="shared" si="0"/>
        <v>41749</v>
      </c>
      <c r="J2" s="4">
        <f t="shared" si="0"/>
        <v>41750</v>
      </c>
      <c r="K2" s="103">
        <f t="shared" si="0"/>
        <v>41751</v>
      </c>
      <c r="L2" s="18">
        <f t="shared" si="0"/>
        <v>41752</v>
      </c>
      <c r="M2" s="1">
        <f t="shared" si="0"/>
        <v>41753</v>
      </c>
      <c r="N2" s="1">
        <f t="shared" si="0"/>
        <v>41754</v>
      </c>
      <c r="O2" s="10">
        <f t="shared" si="0"/>
        <v>41755</v>
      </c>
      <c r="P2" s="10">
        <f t="shared" si="0"/>
        <v>41756</v>
      </c>
      <c r="Q2" s="4">
        <f t="shared" si="0"/>
        <v>41757</v>
      </c>
      <c r="R2" s="1">
        <f t="shared" si="0"/>
        <v>41758</v>
      </c>
      <c r="S2" s="1">
        <f t="shared" si="0"/>
        <v>41759</v>
      </c>
      <c r="T2" s="33">
        <f t="shared" si="0"/>
        <v>41760</v>
      </c>
      <c r="U2" s="33">
        <f t="shared" si="0"/>
        <v>41761</v>
      </c>
      <c r="V2" s="58">
        <f t="shared" si="0"/>
        <v>41762</v>
      </c>
      <c r="W2" s="58">
        <f t="shared" si="0"/>
        <v>41763</v>
      </c>
      <c r="X2" s="79">
        <f t="shared" si="0"/>
        <v>41764</v>
      </c>
      <c r="Y2" s="7">
        <f t="shared" si="0"/>
        <v>41765</v>
      </c>
      <c r="Z2" s="7">
        <f t="shared" si="0"/>
        <v>41766</v>
      </c>
      <c r="AA2" s="7">
        <f t="shared" si="0"/>
        <v>41767</v>
      </c>
      <c r="AB2" s="7">
        <f t="shared" si="0"/>
        <v>41768</v>
      </c>
      <c r="AC2" s="7">
        <f t="shared" si="0"/>
        <v>41769</v>
      </c>
      <c r="AD2" s="7">
        <f t="shared" si="0"/>
        <v>41770</v>
      </c>
      <c r="AE2" s="4">
        <f t="shared" si="0"/>
        <v>41771</v>
      </c>
      <c r="AF2" s="7">
        <f t="shared" si="0"/>
        <v>41772</v>
      </c>
      <c r="AG2" s="7">
        <f t="shared" si="0"/>
        <v>41773</v>
      </c>
      <c r="AH2" s="7">
        <f t="shared" si="0"/>
        <v>41774</v>
      </c>
      <c r="AI2" s="7">
        <f t="shared" si="0"/>
        <v>41775</v>
      </c>
      <c r="AJ2" s="58">
        <f t="shared" si="0"/>
        <v>41776</v>
      </c>
      <c r="AK2" s="58">
        <f t="shared" si="0"/>
        <v>41777</v>
      </c>
      <c r="AL2" s="4">
        <f t="shared" si="0"/>
        <v>41778</v>
      </c>
      <c r="AM2" s="7">
        <f t="shared" si="0"/>
        <v>41779</v>
      </c>
      <c r="AN2" s="7">
        <f t="shared" si="0"/>
        <v>41780</v>
      </c>
      <c r="AO2" s="7">
        <f t="shared" si="0"/>
        <v>41781</v>
      </c>
      <c r="AP2" s="7">
        <f t="shared" si="0"/>
        <v>41782</v>
      </c>
      <c r="AQ2" s="58">
        <f t="shared" si="0"/>
        <v>41783</v>
      </c>
      <c r="AR2" s="58">
        <f t="shared" si="0"/>
        <v>41784</v>
      </c>
      <c r="AS2" s="4">
        <f t="shared" si="0"/>
        <v>41785</v>
      </c>
      <c r="AT2" s="7">
        <f t="shared" si="0"/>
        <v>41786</v>
      </c>
      <c r="AU2" s="58">
        <f t="shared" si="0"/>
        <v>41787</v>
      </c>
      <c r="AV2" s="58">
        <f t="shared" si="0"/>
        <v>41788</v>
      </c>
      <c r="AW2" s="58">
        <f t="shared" si="0"/>
        <v>41789</v>
      </c>
      <c r="AX2" s="59">
        <f t="shared" si="0"/>
        <v>41790</v>
      </c>
      <c r="AY2" s="1">
        <f t="shared" si="0"/>
        <v>41791</v>
      </c>
      <c r="AZ2" s="79">
        <f t="shared" si="0"/>
        <v>41792</v>
      </c>
      <c r="BA2" s="1">
        <f t="shared" si="0"/>
        <v>41793</v>
      </c>
      <c r="BB2" s="1">
        <f t="shared" si="0"/>
        <v>41794</v>
      </c>
      <c r="BC2" s="1">
        <f t="shared" si="0"/>
        <v>41795</v>
      </c>
      <c r="BD2" s="1">
        <f t="shared" si="0"/>
        <v>41796</v>
      </c>
      <c r="BE2" s="10">
        <f t="shared" si="0"/>
        <v>41797</v>
      </c>
      <c r="BF2" s="10">
        <f t="shared" si="0"/>
        <v>41798</v>
      </c>
      <c r="BG2" s="11">
        <f t="shared" si="0"/>
        <v>41799</v>
      </c>
      <c r="BH2" s="4">
        <f t="shared" si="0"/>
        <v>41800</v>
      </c>
      <c r="BI2" s="1">
        <f t="shared" si="0"/>
        <v>41801</v>
      </c>
      <c r="BJ2" s="1">
        <f t="shared" si="0"/>
        <v>41802</v>
      </c>
      <c r="BK2" s="1">
        <f t="shared" si="0"/>
        <v>41803</v>
      </c>
      <c r="BL2" s="10">
        <f t="shared" si="0"/>
        <v>41804</v>
      </c>
      <c r="BM2" s="10">
        <f t="shared" si="0"/>
        <v>41805</v>
      </c>
      <c r="BN2" s="4">
        <f t="shared" si="0"/>
        <v>41806</v>
      </c>
      <c r="BO2" s="1">
        <f t="shared" si="0"/>
        <v>41807</v>
      </c>
      <c r="BP2" s="1">
        <f t="shared" si="0"/>
        <v>41808</v>
      </c>
      <c r="BQ2" s="1">
        <f t="shared" si="0"/>
        <v>41809</v>
      </c>
      <c r="BR2" s="1">
        <f t="shared" ref="BR2:EC2" si="1">BQ2+1</f>
        <v>41810</v>
      </c>
      <c r="BS2" s="10">
        <f t="shared" si="1"/>
        <v>41811</v>
      </c>
      <c r="BT2" s="10">
        <f t="shared" si="1"/>
        <v>41812</v>
      </c>
      <c r="BU2" s="4">
        <f t="shared" si="1"/>
        <v>41813</v>
      </c>
      <c r="BV2" s="1">
        <f t="shared" si="1"/>
        <v>41814</v>
      </c>
      <c r="BW2" s="1">
        <f t="shared" si="1"/>
        <v>41815</v>
      </c>
      <c r="BX2" s="1">
        <f t="shared" si="1"/>
        <v>41816</v>
      </c>
      <c r="BY2" s="1">
        <f t="shared" si="1"/>
        <v>41817</v>
      </c>
      <c r="BZ2" s="10">
        <f t="shared" si="1"/>
        <v>41818</v>
      </c>
      <c r="CA2" s="10">
        <f t="shared" si="1"/>
        <v>41819</v>
      </c>
      <c r="CB2" s="4">
        <f t="shared" si="1"/>
        <v>41820</v>
      </c>
      <c r="CC2" s="79">
        <f t="shared" si="1"/>
        <v>41821</v>
      </c>
      <c r="CD2" s="1">
        <f t="shared" si="1"/>
        <v>41822</v>
      </c>
      <c r="CE2" s="1">
        <f t="shared" si="1"/>
        <v>41823</v>
      </c>
      <c r="CF2" s="1">
        <f t="shared" si="1"/>
        <v>41824</v>
      </c>
      <c r="CG2" s="10">
        <f t="shared" si="1"/>
        <v>41825</v>
      </c>
      <c r="CH2" s="10">
        <f t="shared" si="1"/>
        <v>41826</v>
      </c>
      <c r="CI2" s="4">
        <f t="shared" si="1"/>
        <v>41827</v>
      </c>
      <c r="CJ2" s="1">
        <f t="shared" si="1"/>
        <v>41828</v>
      </c>
      <c r="CK2" s="1">
        <f t="shared" si="1"/>
        <v>41829</v>
      </c>
      <c r="CL2" s="1">
        <f t="shared" si="1"/>
        <v>41830</v>
      </c>
      <c r="CM2" s="35">
        <f t="shared" si="1"/>
        <v>41831</v>
      </c>
      <c r="CN2" s="10">
        <f t="shared" si="1"/>
        <v>41832</v>
      </c>
      <c r="CO2" s="10">
        <f t="shared" si="1"/>
        <v>41833</v>
      </c>
      <c r="CP2" s="18">
        <f t="shared" si="1"/>
        <v>41834</v>
      </c>
      <c r="CQ2" s="1">
        <f t="shared" si="1"/>
        <v>41835</v>
      </c>
      <c r="CR2" s="1">
        <f t="shared" si="1"/>
        <v>41836</v>
      </c>
      <c r="CS2" s="1">
        <f t="shared" si="1"/>
        <v>41837</v>
      </c>
      <c r="CT2" s="1">
        <f t="shared" si="1"/>
        <v>41838</v>
      </c>
      <c r="CU2" s="10">
        <f t="shared" si="1"/>
        <v>41839</v>
      </c>
      <c r="CV2" s="10">
        <f t="shared" si="1"/>
        <v>41840</v>
      </c>
      <c r="CW2" s="4">
        <f t="shared" si="1"/>
        <v>41841</v>
      </c>
      <c r="CX2" s="1">
        <f t="shared" si="1"/>
        <v>41842</v>
      </c>
      <c r="CY2" s="35">
        <f t="shared" si="1"/>
        <v>41843</v>
      </c>
      <c r="CZ2" s="1">
        <f t="shared" si="1"/>
        <v>41844</v>
      </c>
      <c r="DA2" s="1">
        <f t="shared" si="1"/>
        <v>41845</v>
      </c>
      <c r="DB2" s="1">
        <f t="shared" si="1"/>
        <v>41846</v>
      </c>
      <c r="DC2" s="1">
        <f t="shared" si="1"/>
        <v>41847</v>
      </c>
      <c r="DD2" s="4">
        <f t="shared" si="1"/>
        <v>41848</v>
      </c>
      <c r="DE2" s="1">
        <f t="shared" si="1"/>
        <v>41849</v>
      </c>
      <c r="DF2" s="1">
        <f t="shared" si="1"/>
        <v>41850</v>
      </c>
      <c r="DG2" s="1">
        <f t="shared" si="1"/>
        <v>41851</v>
      </c>
      <c r="DH2" s="79">
        <f t="shared" si="1"/>
        <v>41852</v>
      </c>
      <c r="DI2" s="1">
        <f t="shared" si="1"/>
        <v>41853</v>
      </c>
      <c r="DJ2" s="1">
        <f t="shared" si="1"/>
        <v>41854</v>
      </c>
      <c r="DK2" s="1">
        <f t="shared" si="1"/>
        <v>41855</v>
      </c>
      <c r="DL2" s="1">
        <f t="shared" si="1"/>
        <v>41856</v>
      </c>
      <c r="DM2" s="1">
        <f t="shared" si="1"/>
        <v>41857</v>
      </c>
      <c r="DN2" s="1">
        <f t="shared" si="1"/>
        <v>41858</v>
      </c>
      <c r="DO2" s="1">
        <f t="shared" si="1"/>
        <v>41859</v>
      </c>
      <c r="DP2" s="1">
        <f t="shared" si="1"/>
        <v>41860</v>
      </c>
      <c r="DQ2" s="1">
        <f t="shared" si="1"/>
        <v>41861</v>
      </c>
      <c r="DR2" s="1">
        <f t="shared" si="1"/>
        <v>41862</v>
      </c>
      <c r="DS2" s="1">
        <f t="shared" si="1"/>
        <v>41863</v>
      </c>
      <c r="DT2" s="1">
        <f t="shared" si="1"/>
        <v>41864</v>
      </c>
      <c r="DU2" s="1">
        <f t="shared" si="1"/>
        <v>41865</v>
      </c>
      <c r="DV2" s="35">
        <f t="shared" si="1"/>
        <v>41866</v>
      </c>
      <c r="DW2" s="1">
        <f t="shared" si="1"/>
        <v>41867</v>
      </c>
      <c r="DX2" s="1">
        <f t="shared" si="1"/>
        <v>41868</v>
      </c>
      <c r="DY2" s="1">
        <f t="shared" si="1"/>
        <v>41869</v>
      </c>
      <c r="DZ2" s="1">
        <f t="shared" si="1"/>
        <v>41870</v>
      </c>
      <c r="EA2" s="1">
        <f t="shared" si="1"/>
        <v>41871</v>
      </c>
      <c r="EB2" s="1">
        <f t="shared" si="1"/>
        <v>41872</v>
      </c>
      <c r="EC2" s="1">
        <f t="shared" si="1"/>
        <v>41873</v>
      </c>
      <c r="ED2" s="1">
        <f t="shared" ref="ED2:FW2" si="2">EC2+1</f>
        <v>41874</v>
      </c>
      <c r="EE2" s="1">
        <f t="shared" si="2"/>
        <v>41875</v>
      </c>
      <c r="EF2" s="1">
        <f t="shared" si="2"/>
        <v>41876</v>
      </c>
      <c r="EG2" s="1">
        <f t="shared" si="2"/>
        <v>41877</v>
      </c>
      <c r="EH2" s="1">
        <f t="shared" si="2"/>
        <v>41878</v>
      </c>
      <c r="EI2" s="1">
        <f t="shared" si="2"/>
        <v>41879</v>
      </c>
      <c r="EJ2" s="1">
        <f t="shared" si="2"/>
        <v>41880</v>
      </c>
      <c r="EK2" s="1">
        <f t="shared" si="2"/>
        <v>41881</v>
      </c>
      <c r="EL2" s="1">
        <f t="shared" si="2"/>
        <v>41882</v>
      </c>
      <c r="EM2" s="79">
        <f t="shared" si="2"/>
        <v>41883</v>
      </c>
      <c r="EN2" s="1">
        <f t="shared" si="2"/>
        <v>41884</v>
      </c>
      <c r="EO2" s="1">
        <f t="shared" si="2"/>
        <v>41885</v>
      </c>
      <c r="EP2" s="1">
        <f t="shared" si="2"/>
        <v>41886</v>
      </c>
      <c r="EQ2" s="1">
        <f t="shared" si="2"/>
        <v>41887</v>
      </c>
      <c r="ER2" s="1">
        <f t="shared" si="2"/>
        <v>41888</v>
      </c>
      <c r="ES2" s="1">
        <f t="shared" si="2"/>
        <v>41889</v>
      </c>
      <c r="ET2" s="1">
        <f t="shared" si="2"/>
        <v>41890</v>
      </c>
      <c r="EU2" s="1">
        <f t="shared" si="2"/>
        <v>41891</v>
      </c>
      <c r="EV2" s="1">
        <f t="shared" si="2"/>
        <v>41892</v>
      </c>
      <c r="EW2" s="1">
        <f t="shared" si="2"/>
        <v>41893</v>
      </c>
      <c r="EX2" s="1">
        <f t="shared" si="2"/>
        <v>41894</v>
      </c>
      <c r="EY2" s="1">
        <f t="shared" si="2"/>
        <v>41895</v>
      </c>
      <c r="EZ2" s="1">
        <f t="shared" si="2"/>
        <v>41896</v>
      </c>
      <c r="FA2" s="1">
        <f t="shared" si="2"/>
        <v>41897</v>
      </c>
      <c r="FB2" s="1">
        <f t="shared" si="2"/>
        <v>41898</v>
      </c>
      <c r="FC2" s="1">
        <f t="shared" si="2"/>
        <v>41899</v>
      </c>
      <c r="FD2" s="1">
        <f t="shared" si="2"/>
        <v>41900</v>
      </c>
      <c r="FE2" s="1">
        <f t="shared" si="2"/>
        <v>41901</v>
      </c>
      <c r="FF2" s="1">
        <f t="shared" si="2"/>
        <v>41902</v>
      </c>
      <c r="FG2" s="1">
        <f t="shared" si="2"/>
        <v>41903</v>
      </c>
      <c r="FH2" s="1">
        <f t="shared" si="2"/>
        <v>41904</v>
      </c>
      <c r="FI2" s="1">
        <f t="shared" si="2"/>
        <v>41905</v>
      </c>
      <c r="FJ2" s="1">
        <f t="shared" si="2"/>
        <v>41906</v>
      </c>
      <c r="FK2" s="1">
        <f t="shared" si="2"/>
        <v>41907</v>
      </c>
      <c r="FL2" s="1">
        <f t="shared" si="2"/>
        <v>41908</v>
      </c>
      <c r="FM2" s="1">
        <f t="shared" si="2"/>
        <v>41909</v>
      </c>
      <c r="FN2" s="1">
        <f t="shared" si="2"/>
        <v>41910</v>
      </c>
      <c r="FO2" s="1">
        <f t="shared" si="2"/>
        <v>41911</v>
      </c>
      <c r="FP2" s="1">
        <f t="shared" si="2"/>
        <v>41912</v>
      </c>
      <c r="FQ2" s="79">
        <f t="shared" si="2"/>
        <v>41913</v>
      </c>
      <c r="FR2" s="1">
        <f t="shared" si="2"/>
        <v>41914</v>
      </c>
      <c r="FS2" s="1">
        <f t="shared" si="2"/>
        <v>41915</v>
      </c>
      <c r="FT2" s="1">
        <f t="shared" si="2"/>
        <v>41916</v>
      </c>
      <c r="FU2" s="1">
        <f t="shared" si="2"/>
        <v>41917</v>
      </c>
      <c r="FV2" s="1">
        <f t="shared" si="2"/>
        <v>41918</v>
      </c>
      <c r="FW2" s="1">
        <f t="shared" si="2"/>
        <v>41919</v>
      </c>
    </row>
    <row r="3" spans="1:179" s="1" customFormat="1" ht="17.25" customHeight="1" x14ac:dyDescent="0.25">
      <c r="A3" s="1" t="s">
        <v>70</v>
      </c>
      <c r="B3" s="109" t="s">
        <v>91</v>
      </c>
      <c r="D3" s="131">
        <f>D2</f>
        <v>41744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 t="s">
        <v>26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4"/>
      <c r="AY3" s="135" t="s">
        <v>27</v>
      </c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 t="s">
        <v>28</v>
      </c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 t="s">
        <v>29</v>
      </c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 t="s">
        <v>34</v>
      </c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79"/>
    </row>
    <row r="4" spans="1:179" s="66" customFormat="1" ht="17.25" customHeight="1" x14ac:dyDescent="0.2">
      <c r="A4" s="66" t="s">
        <v>41</v>
      </c>
      <c r="D4" s="67">
        <f>WEEKNUM(D2)</f>
        <v>16</v>
      </c>
      <c r="E4" s="67"/>
      <c r="F4" s="67"/>
      <c r="G4" s="67"/>
      <c r="H4" s="67"/>
      <c r="I4" s="67"/>
      <c r="J4" s="67">
        <f>WEEKNUM(J2)</f>
        <v>17</v>
      </c>
      <c r="K4" s="104"/>
      <c r="L4" s="104"/>
      <c r="M4" s="67"/>
      <c r="N4" s="67"/>
      <c r="O4" s="68"/>
      <c r="P4" s="68"/>
      <c r="Q4" s="67">
        <f>WEEKNUM(Q2)</f>
        <v>18</v>
      </c>
      <c r="R4" s="67"/>
      <c r="S4" s="67"/>
      <c r="T4" s="69"/>
      <c r="U4" s="69"/>
      <c r="V4" s="70"/>
      <c r="W4" s="70"/>
      <c r="X4" s="80">
        <f>WEEKNUM(X2)</f>
        <v>19</v>
      </c>
      <c r="Y4" s="71"/>
      <c r="Z4" s="71"/>
      <c r="AA4" s="71"/>
      <c r="AB4" s="71"/>
      <c r="AC4" s="71"/>
      <c r="AD4" s="71"/>
      <c r="AE4" s="67">
        <f>WEEKNUM(AE2)</f>
        <v>20</v>
      </c>
      <c r="AF4" s="71"/>
      <c r="AG4" s="71"/>
      <c r="AH4" s="71"/>
      <c r="AI4" s="71"/>
      <c r="AJ4" s="70"/>
      <c r="AK4" s="70"/>
      <c r="AL4" s="67">
        <f>WEEKNUM(AL2)</f>
        <v>21</v>
      </c>
      <c r="AM4" s="71"/>
      <c r="AN4" s="71"/>
      <c r="AO4" s="71"/>
      <c r="AP4" s="71"/>
      <c r="AQ4" s="70"/>
      <c r="AR4" s="70"/>
      <c r="AS4" s="67">
        <f>WEEKNUM(AS2)</f>
        <v>22</v>
      </c>
      <c r="AT4" s="71"/>
      <c r="AU4" s="71"/>
      <c r="AV4" s="70"/>
      <c r="AW4" s="70"/>
      <c r="AX4" s="72"/>
      <c r="AY4" s="67"/>
      <c r="AZ4" s="80">
        <f>WEEKNUM(AZ2)</f>
        <v>23</v>
      </c>
      <c r="BA4" s="67"/>
      <c r="BB4" s="67"/>
      <c r="BC4" s="67"/>
      <c r="BD4" s="67"/>
      <c r="BE4" s="68"/>
      <c r="BF4" s="68"/>
      <c r="BG4" s="68"/>
      <c r="BH4" s="67">
        <f>WEEKNUM(BH2)</f>
        <v>24</v>
      </c>
      <c r="BI4" s="67"/>
      <c r="BJ4" s="67"/>
      <c r="BK4" s="67"/>
      <c r="BL4" s="68"/>
      <c r="BM4" s="68"/>
      <c r="BN4" s="67">
        <f>WEEKNUM(BN2)</f>
        <v>25</v>
      </c>
      <c r="BO4" s="67"/>
      <c r="BP4" s="67"/>
      <c r="BQ4" s="67"/>
      <c r="BR4" s="67"/>
      <c r="BS4" s="68"/>
      <c r="BT4" s="68"/>
      <c r="BU4" s="67">
        <f>WEEKNUM(BU2)</f>
        <v>26</v>
      </c>
      <c r="BV4" s="67"/>
      <c r="BW4" s="67"/>
      <c r="BX4" s="67"/>
      <c r="BY4" s="67"/>
      <c r="BZ4" s="68"/>
      <c r="CA4" s="68"/>
      <c r="CB4" s="67">
        <f>WEEKNUM(CB2)</f>
        <v>27</v>
      </c>
      <c r="CC4" s="80"/>
      <c r="CD4" s="67"/>
      <c r="CE4" s="67"/>
      <c r="CF4" s="67"/>
      <c r="CG4" s="68"/>
      <c r="CH4" s="68"/>
      <c r="CI4" s="67">
        <f>WEEKNUM(CI2)</f>
        <v>28</v>
      </c>
      <c r="CJ4" s="67"/>
      <c r="CK4" s="67"/>
      <c r="CL4" s="67"/>
      <c r="CM4" s="73"/>
      <c r="CN4" s="68"/>
      <c r="CO4" s="68"/>
      <c r="CP4" s="67">
        <f>WEEKNUM(CP2)</f>
        <v>29</v>
      </c>
      <c r="CQ4" s="67"/>
      <c r="CR4" s="67"/>
      <c r="CS4" s="67"/>
      <c r="CT4" s="67"/>
      <c r="CU4" s="68"/>
      <c r="CV4" s="68"/>
      <c r="CW4" s="67">
        <f>WEEKNUM(CW2)</f>
        <v>30</v>
      </c>
      <c r="CX4" s="67"/>
      <c r="CY4" s="73"/>
      <c r="CZ4" s="67"/>
      <c r="DA4" s="67"/>
      <c r="DB4" s="67"/>
      <c r="DC4" s="67"/>
      <c r="DD4" s="67">
        <f>WEEKNUM(DD2)</f>
        <v>31</v>
      </c>
      <c r="DE4" s="67"/>
      <c r="DF4" s="67"/>
      <c r="DG4" s="67"/>
      <c r="DH4" s="80"/>
      <c r="DI4" s="67"/>
      <c r="DJ4" s="67"/>
      <c r="DK4" s="67">
        <f>WEEKNUM(DK2)</f>
        <v>32</v>
      </c>
      <c r="DL4" s="67"/>
      <c r="DM4" s="67"/>
      <c r="DN4" s="67"/>
      <c r="DO4" s="67"/>
      <c r="DP4" s="67"/>
      <c r="DQ4" s="67"/>
      <c r="DR4" s="67">
        <f>WEEKNUM(DR2)</f>
        <v>33</v>
      </c>
      <c r="DS4" s="67"/>
      <c r="DT4" s="67"/>
      <c r="DU4" s="67"/>
      <c r="DV4" s="73"/>
      <c r="DW4" s="67"/>
      <c r="DX4" s="67"/>
      <c r="DY4" s="67">
        <f>WEEKNUM(DY2)</f>
        <v>34</v>
      </c>
      <c r="DZ4" s="67"/>
      <c r="EA4" s="67"/>
      <c r="EB4" s="67"/>
      <c r="EC4" s="67"/>
      <c r="ED4" s="67"/>
      <c r="EE4" s="67"/>
      <c r="EF4" s="67">
        <f>WEEKNUM(EF2)</f>
        <v>35</v>
      </c>
      <c r="EG4" s="67"/>
      <c r="EH4" s="67"/>
      <c r="EI4" s="67"/>
      <c r="EJ4" s="67"/>
      <c r="EK4" s="67"/>
      <c r="EL4" s="67"/>
      <c r="EM4" s="80">
        <f>WEEKNUM(EM2)</f>
        <v>36</v>
      </c>
      <c r="EN4" s="67"/>
      <c r="EO4" s="67"/>
      <c r="EP4" s="67"/>
      <c r="EQ4" s="67"/>
      <c r="ER4" s="67"/>
      <c r="ES4" s="67"/>
      <c r="ET4" s="67">
        <f>WEEKNUM(ET2)</f>
        <v>37</v>
      </c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95"/>
    </row>
    <row r="5" spans="1:179" s="3" customFormat="1" ht="17.25" hidden="1" customHeight="1" x14ac:dyDescent="0.25">
      <c r="A5" s="3" t="s">
        <v>0</v>
      </c>
      <c r="D5" s="2">
        <f t="shared" ref="D5:AI5" si="3">WEEKDAY(D2)</f>
        <v>3</v>
      </c>
      <c r="E5" s="2">
        <f t="shared" si="3"/>
        <v>4</v>
      </c>
      <c r="F5" s="2">
        <f t="shared" si="3"/>
        <v>5</v>
      </c>
      <c r="G5" s="2">
        <f t="shared" si="3"/>
        <v>6</v>
      </c>
      <c r="H5" s="2">
        <f t="shared" si="3"/>
        <v>7</v>
      </c>
      <c r="I5" s="2">
        <f t="shared" si="3"/>
        <v>1</v>
      </c>
      <c r="J5" s="5">
        <f t="shared" si="3"/>
        <v>2</v>
      </c>
      <c r="K5" s="105">
        <f t="shared" si="3"/>
        <v>3</v>
      </c>
      <c r="L5" s="19">
        <f t="shared" si="3"/>
        <v>4</v>
      </c>
      <c r="M5" s="2">
        <f t="shared" si="3"/>
        <v>5</v>
      </c>
      <c r="N5" s="2">
        <f t="shared" si="3"/>
        <v>6</v>
      </c>
      <c r="O5" s="12">
        <f t="shared" si="3"/>
        <v>7</v>
      </c>
      <c r="P5" s="12">
        <f t="shared" si="3"/>
        <v>1</v>
      </c>
      <c r="Q5" s="5">
        <f t="shared" si="3"/>
        <v>2</v>
      </c>
      <c r="R5" s="2">
        <f t="shared" si="3"/>
        <v>3</v>
      </c>
      <c r="S5" s="2">
        <f t="shared" si="3"/>
        <v>4</v>
      </c>
      <c r="T5" s="34">
        <f t="shared" si="3"/>
        <v>5</v>
      </c>
      <c r="U5" s="34">
        <f t="shared" si="3"/>
        <v>6</v>
      </c>
      <c r="V5" s="60">
        <f t="shared" si="3"/>
        <v>7</v>
      </c>
      <c r="W5" s="60">
        <f t="shared" si="3"/>
        <v>1</v>
      </c>
      <c r="X5" s="81">
        <f t="shared" si="3"/>
        <v>2</v>
      </c>
      <c r="Y5" s="8">
        <f t="shared" si="3"/>
        <v>3</v>
      </c>
      <c r="Z5" s="8">
        <f t="shared" si="3"/>
        <v>4</v>
      </c>
      <c r="AA5" s="8">
        <f t="shared" si="3"/>
        <v>5</v>
      </c>
      <c r="AB5" s="8">
        <f t="shared" si="3"/>
        <v>6</v>
      </c>
      <c r="AC5" s="8">
        <f t="shared" si="3"/>
        <v>7</v>
      </c>
      <c r="AD5" s="8">
        <f t="shared" si="3"/>
        <v>1</v>
      </c>
      <c r="AE5" s="5">
        <f t="shared" si="3"/>
        <v>2</v>
      </c>
      <c r="AF5" s="8">
        <f t="shared" si="3"/>
        <v>3</v>
      </c>
      <c r="AG5" s="8">
        <f t="shared" si="3"/>
        <v>4</v>
      </c>
      <c r="AH5" s="8">
        <f t="shared" si="3"/>
        <v>5</v>
      </c>
      <c r="AI5" s="8">
        <f t="shared" si="3"/>
        <v>6</v>
      </c>
      <c r="AJ5" s="60">
        <f t="shared" ref="AJ5:BO5" si="4">WEEKDAY(AJ2)</f>
        <v>7</v>
      </c>
      <c r="AK5" s="60">
        <f t="shared" si="4"/>
        <v>1</v>
      </c>
      <c r="AL5" s="5">
        <f t="shared" si="4"/>
        <v>2</v>
      </c>
      <c r="AM5" s="8">
        <f t="shared" si="4"/>
        <v>3</v>
      </c>
      <c r="AN5" s="8">
        <f t="shared" si="4"/>
        <v>4</v>
      </c>
      <c r="AO5" s="8">
        <f t="shared" si="4"/>
        <v>5</v>
      </c>
      <c r="AP5" s="8">
        <f t="shared" si="4"/>
        <v>6</v>
      </c>
      <c r="AQ5" s="60">
        <f t="shared" si="4"/>
        <v>7</v>
      </c>
      <c r="AR5" s="60">
        <f t="shared" si="4"/>
        <v>1</v>
      </c>
      <c r="AS5" s="5">
        <f t="shared" si="4"/>
        <v>2</v>
      </c>
      <c r="AT5" s="8">
        <f t="shared" si="4"/>
        <v>3</v>
      </c>
      <c r="AU5" s="60">
        <f t="shared" si="4"/>
        <v>4</v>
      </c>
      <c r="AV5" s="60">
        <f t="shared" si="4"/>
        <v>5</v>
      </c>
      <c r="AW5" s="60">
        <f t="shared" si="4"/>
        <v>6</v>
      </c>
      <c r="AX5" s="61">
        <f t="shared" si="4"/>
        <v>7</v>
      </c>
      <c r="AY5" s="2">
        <f t="shared" si="4"/>
        <v>1</v>
      </c>
      <c r="AZ5" s="81">
        <f t="shared" si="4"/>
        <v>2</v>
      </c>
      <c r="BA5" s="2">
        <f t="shared" si="4"/>
        <v>3</v>
      </c>
      <c r="BB5" s="2">
        <f t="shared" si="4"/>
        <v>4</v>
      </c>
      <c r="BC5" s="2">
        <f t="shared" si="4"/>
        <v>5</v>
      </c>
      <c r="BD5" s="2">
        <f t="shared" si="4"/>
        <v>6</v>
      </c>
      <c r="BE5" s="12">
        <f t="shared" si="4"/>
        <v>7</v>
      </c>
      <c r="BF5" s="12">
        <f t="shared" si="4"/>
        <v>1</v>
      </c>
      <c r="BG5" s="13">
        <f t="shared" si="4"/>
        <v>2</v>
      </c>
      <c r="BH5" s="5">
        <f t="shared" si="4"/>
        <v>3</v>
      </c>
      <c r="BI5" s="2">
        <f t="shared" si="4"/>
        <v>4</v>
      </c>
      <c r="BJ5" s="2">
        <f t="shared" si="4"/>
        <v>5</v>
      </c>
      <c r="BK5" s="2">
        <f t="shared" si="4"/>
        <v>6</v>
      </c>
      <c r="BL5" s="12">
        <f t="shared" si="4"/>
        <v>7</v>
      </c>
      <c r="BM5" s="12">
        <f t="shared" si="4"/>
        <v>1</v>
      </c>
      <c r="BN5" s="5">
        <f t="shared" si="4"/>
        <v>2</v>
      </c>
      <c r="BO5" s="2">
        <f t="shared" si="4"/>
        <v>3</v>
      </c>
      <c r="BP5" s="2">
        <f t="shared" ref="BP5:CU5" si="5">WEEKDAY(BP2)</f>
        <v>4</v>
      </c>
      <c r="BQ5" s="2">
        <f t="shared" si="5"/>
        <v>5</v>
      </c>
      <c r="BR5" s="2">
        <f t="shared" si="5"/>
        <v>6</v>
      </c>
      <c r="BS5" s="12">
        <f t="shared" si="5"/>
        <v>7</v>
      </c>
      <c r="BT5" s="12">
        <f t="shared" si="5"/>
        <v>1</v>
      </c>
      <c r="BU5" s="5">
        <f t="shared" si="5"/>
        <v>2</v>
      </c>
      <c r="BV5" s="2">
        <f t="shared" si="5"/>
        <v>3</v>
      </c>
      <c r="BW5" s="2">
        <f t="shared" si="5"/>
        <v>4</v>
      </c>
      <c r="BX5" s="2">
        <f t="shared" si="5"/>
        <v>5</v>
      </c>
      <c r="BY5" s="2">
        <f t="shared" si="5"/>
        <v>6</v>
      </c>
      <c r="BZ5" s="12">
        <f t="shared" si="5"/>
        <v>7</v>
      </c>
      <c r="CA5" s="12">
        <f t="shared" si="5"/>
        <v>1</v>
      </c>
      <c r="CB5" s="5">
        <f t="shared" si="5"/>
        <v>2</v>
      </c>
      <c r="CC5" s="81">
        <f t="shared" si="5"/>
        <v>3</v>
      </c>
      <c r="CD5" s="2">
        <f t="shared" si="5"/>
        <v>4</v>
      </c>
      <c r="CE5" s="2">
        <f t="shared" si="5"/>
        <v>5</v>
      </c>
      <c r="CF5" s="2">
        <f t="shared" si="5"/>
        <v>6</v>
      </c>
      <c r="CG5" s="12">
        <f t="shared" si="5"/>
        <v>7</v>
      </c>
      <c r="CH5" s="12">
        <f t="shared" si="5"/>
        <v>1</v>
      </c>
      <c r="CI5" s="5">
        <f t="shared" si="5"/>
        <v>2</v>
      </c>
      <c r="CJ5" s="2">
        <f t="shared" si="5"/>
        <v>3</v>
      </c>
      <c r="CK5" s="2">
        <f t="shared" si="5"/>
        <v>4</v>
      </c>
      <c r="CL5" s="2">
        <f t="shared" si="5"/>
        <v>5</v>
      </c>
      <c r="CM5" s="36">
        <f t="shared" si="5"/>
        <v>6</v>
      </c>
      <c r="CN5" s="12">
        <f t="shared" si="5"/>
        <v>7</v>
      </c>
      <c r="CO5" s="12">
        <f t="shared" si="5"/>
        <v>1</v>
      </c>
      <c r="CP5" s="19">
        <f t="shared" si="5"/>
        <v>2</v>
      </c>
      <c r="CQ5" s="2">
        <f t="shared" si="5"/>
        <v>3</v>
      </c>
      <c r="CR5" s="2">
        <f t="shared" si="5"/>
        <v>4</v>
      </c>
      <c r="CS5" s="2">
        <f t="shared" si="5"/>
        <v>5</v>
      </c>
      <c r="CT5" s="2">
        <f t="shared" si="5"/>
        <v>6</v>
      </c>
      <c r="CU5" s="12">
        <f t="shared" si="5"/>
        <v>7</v>
      </c>
      <c r="CV5" s="12">
        <f t="shared" ref="CV5:EA5" si="6">WEEKDAY(CV2)</f>
        <v>1</v>
      </c>
      <c r="CW5" s="5">
        <f t="shared" si="6"/>
        <v>2</v>
      </c>
      <c r="CX5" s="2">
        <f t="shared" si="6"/>
        <v>3</v>
      </c>
      <c r="CY5" s="36">
        <f t="shared" si="6"/>
        <v>4</v>
      </c>
      <c r="CZ5" s="2">
        <f t="shared" si="6"/>
        <v>5</v>
      </c>
      <c r="DA5" s="2">
        <f t="shared" si="6"/>
        <v>6</v>
      </c>
      <c r="DB5" s="2">
        <f t="shared" si="6"/>
        <v>7</v>
      </c>
      <c r="DC5" s="2">
        <f t="shared" si="6"/>
        <v>1</v>
      </c>
      <c r="DD5" s="5">
        <f t="shared" si="6"/>
        <v>2</v>
      </c>
      <c r="DE5" s="2">
        <f t="shared" si="6"/>
        <v>3</v>
      </c>
      <c r="DF5" s="2">
        <f t="shared" si="6"/>
        <v>4</v>
      </c>
      <c r="DG5" s="2">
        <f t="shared" si="6"/>
        <v>5</v>
      </c>
      <c r="DH5" s="81">
        <f t="shared" si="6"/>
        <v>6</v>
      </c>
      <c r="DI5" s="2">
        <f t="shared" si="6"/>
        <v>7</v>
      </c>
      <c r="DJ5" s="2">
        <f t="shared" si="6"/>
        <v>1</v>
      </c>
      <c r="DK5" s="2">
        <f t="shared" si="6"/>
        <v>2</v>
      </c>
      <c r="DL5" s="2">
        <f t="shared" si="6"/>
        <v>3</v>
      </c>
      <c r="DM5" s="2">
        <f t="shared" si="6"/>
        <v>4</v>
      </c>
      <c r="DN5" s="2">
        <f t="shared" si="6"/>
        <v>5</v>
      </c>
      <c r="DO5" s="2">
        <f t="shared" si="6"/>
        <v>6</v>
      </c>
      <c r="DP5" s="2">
        <f t="shared" si="6"/>
        <v>7</v>
      </c>
      <c r="DQ5" s="2">
        <f t="shared" si="6"/>
        <v>1</v>
      </c>
      <c r="DR5" s="2">
        <f t="shared" si="6"/>
        <v>2</v>
      </c>
      <c r="DS5" s="2">
        <f t="shared" si="6"/>
        <v>3</v>
      </c>
      <c r="DT5" s="2">
        <f t="shared" si="6"/>
        <v>4</v>
      </c>
      <c r="DU5" s="2">
        <f t="shared" si="6"/>
        <v>5</v>
      </c>
      <c r="DV5" s="36">
        <f t="shared" si="6"/>
        <v>6</v>
      </c>
      <c r="DW5" s="2">
        <f t="shared" si="6"/>
        <v>7</v>
      </c>
      <c r="DX5" s="2">
        <f t="shared" si="6"/>
        <v>1</v>
      </c>
      <c r="DY5" s="2">
        <f t="shared" si="6"/>
        <v>2</v>
      </c>
      <c r="DZ5" s="2">
        <f t="shared" si="6"/>
        <v>3</v>
      </c>
      <c r="EA5" s="2">
        <f t="shared" si="6"/>
        <v>4</v>
      </c>
      <c r="EB5" s="2">
        <f t="shared" ref="EB5:FG5" si="7">WEEKDAY(EB2)</f>
        <v>5</v>
      </c>
      <c r="EC5" s="2">
        <f t="shared" si="7"/>
        <v>6</v>
      </c>
      <c r="ED5" s="2">
        <f t="shared" si="7"/>
        <v>7</v>
      </c>
      <c r="EE5" s="2">
        <f t="shared" si="7"/>
        <v>1</v>
      </c>
      <c r="EF5" s="2">
        <f t="shared" si="7"/>
        <v>2</v>
      </c>
      <c r="EG5" s="2">
        <f t="shared" si="7"/>
        <v>3</v>
      </c>
      <c r="EH5" s="2">
        <f t="shared" si="7"/>
        <v>4</v>
      </c>
      <c r="EI5" s="2">
        <f t="shared" si="7"/>
        <v>5</v>
      </c>
      <c r="EJ5" s="2">
        <f t="shared" si="7"/>
        <v>6</v>
      </c>
      <c r="EK5" s="2">
        <f t="shared" si="7"/>
        <v>7</v>
      </c>
      <c r="EL5" s="2">
        <f t="shared" si="7"/>
        <v>1</v>
      </c>
      <c r="EM5" s="81">
        <f t="shared" si="7"/>
        <v>2</v>
      </c>
      <c r="EN5" s="2">
        <f t="shared" si="7"/>
        <v>3</v>
      </c>
      <c r="EO5" s="2">
        <f t="shared" si="7"/>
        <v>4</v>
      </c>
      <c r="EP5" s="2">
        <f t="shared" si="7"/>
        <v>5</v>
      </c>
      <c r="EQ5" s="2">
        <f t="shared" si="7"/>
        <v>6</v>
      </c>
      <c r="ER5" s="2">
        <f t="shared" si="7"/>
        <v>7</v>
      </c>
      <c r="ES5" s="2">
        <f t="shared" si="7"/>
        <v>1</v>
      </c>
      <c r="ET5" s="2">
        <f t="shared" si="7"/>
        <v>2</v>
      </c>
      <c r="EU5" s="2">
        <f t="shared" si="7"/>
        <v>3</v>
      </c>
      <c r="EV5" s="2">
        <f t="shared" si="7"/>
        <v>4</v>
      </c>
      <c r="EW5" s="2">
        <f t="shared" si="7"/>
        <v>5</v>
      </c>
      <c r="EX5" s="2">
        <f t="shared" si="7"/>
        <v>6</v>
      </c>
      <c r="EY5" s="2">
        <f t="shared" si="7"/>
        <v>7</v>
      </c>
      <c r="EZ5" s="2">
        <f t="shared" si="7"/>
        <v>1</v>
      </c>
      <c r="FA5" s="2">
        <f t="shared" si="7"/>
        <v>2</v>
      </c>
      <c r="FB5" s="2">
        <f t="shared" si="7"/>
        <v>3</v>
      </c>
      <c r="FC5" s="2">
        <f t="shared" si="7"/>
        <v>4</v>
      </c>
      <c r="FD5" s="2">
        <f t="shared" si="7"/>
        <v>5</v>
      </c>
      <c r="FE5" s="2">
        <f t="shared" si="7"/>
        <v>6</v>
      </c>
      <c r="FF5" s="2">
        <f t="shared" si="7"/>
        <v>7</v>
      </c>
      <c r="FG5" s="2">
        <f t="shared" si="7"/>
        <v>1</v>
      </c>
      <c r="FH5" s="2">
        <f t="shared" ref="FH5:FW5" si="8">WEEKDAY(FH2)</f>
        <v>2</v>
      </c>
      <c r="FI5" s="2">
        <f t="shared" si="8"/>
        <v>3</v>
      </c>
      <c r="FJ5" s="2">
        <f t="shared" si="8"/>
        <v>4</v>
      </c>
      <c r="FK5" s="2">
        <f t="shared" si="8"/>
        <v>5</v>
      </c>
      <c r="FL5" s="2">
        <f t="shared" si="8"/>
        <v>6</v>
      </c>
      <c r="FM5" s="2">
        <f t="shared" si="8"/>
        <v>7</v>
      </c>
      <c r="FN5" s="2">
        <f t="shared" si="8"/>
        <v>1</v>
      </c>
      <c r="FO5" s="2">
        <f t="shared" si="8"/>
        <v>2</v>
      </c>
      <c r="FP5" s="2">
        <f t="shared" si="8"/>
        <v>3</v>
      </c>
      <c r="FQ5" s="81">
        <f t="shared" si="8"/>
        <v>4</v>
      </c>
      <c r="FR5" s="2">
        <f t="shared" si="8"/>
        <v>5</v>
      </c>
      <c r="FS5" s="2">
        <f t="shared" si="8"/>
        <v>6</v>
      </c>
      <c r="FT5" s="2">
        <f t="shared" si="8"/>
        <v>7</v>
      </c>
      <c r="FU5" s="2">
        <f t="shared" si="8"/>
        <v>1</v>
      </c>
      <c r="FV5" s="2">
        <f t="shared" si="8"/>
        <v>2</v>
      </c>
      <c r="FW5" s="2">
        <f t="shared" si="8"/>
        <v>3</v>
      </c>
    </row>
    <row r="6" spans="1:179" s="3" customFormat="1" ht="17.25" customHeight="1" x14ac:dyDescent="0.25">
      <c r="A6" s="3" t="s">
        <v>0</v>
      </c>
      <c r="D6" s="2" t="str">
        <f>IF(D5=1,"S",IF(D5=2,"M",IF(D5=3,"T",IF(D5=4,"W",IF(D5=5,"T",IF(D5=6,"F","S"))))))</f>
        <v>T</v>
      </c>
      <c r="E6" s="2" t="str">
        <f t="shared" ref="E6:BP6" si="9">IF(E5=1,"S",IF(E5=2,"M",IF(E5=3,"T",IF(E5=4,"W",IF(E5=5,"T",IF(E5=6,"F","S"))))))</f>
        <v>W</v>
      </c>
      <c r="F6" s="2" t="str">
        <f t="shared" si="9"/>
        <v>T</v>
      </c>
      <c r="G6" s="2" t="str">
        <f t="shared" si="9"/>
        <v>F</v>
      </c>
      <c r="H6" s="2" t="str">
        <f t="shared" si="9"/>
        <v>S</v>
      </c>
      <c r="I6" s="2" t="str">
        <f t="shared" si="9"/>
        <v>S</v>
      </c>
      <c r="J6" s="2" t="str">
        <f t="shared" si="9"/>
        <v>M</v>
      </c>
      <c r="K6" s="19" t="str">
        <f t="shared" si="9"/>
        <v>T</v>
      </c>
      <c r="L6" s="19" t="str">
        <f t="shared" si="9"/>
        <v>W</v>
      </c>
      <c r="M6" s="2" t="str">
        <f t="shared" si="9"/>
        <v>T</v>
      </c>
      <c r="N6" s="2" t="str">
        <f t="shared" si="9"/>
        <v>F</v>
      </c>
      <c r="O6" s="2" t="str">
        <f t="shared" si="9"/>
        <v>S</v>
      </c>
      <c r="P6" s="2" t="str">
        <f t="shared" si="9"/>
        <v>S</v>
      </c>
      <c r="Q6" s="2" t="str">
        <f t="shared" si="9"/>
        <v>M</v>
      </c>
      <c r="R6" s="2" t="str">
        <f t="shared" si="9"/>
        <v>T</v>
      </c>
      <c r="S6" s="2" t="str">
        <f t="shared" si="9"/>
        <v>W</v>
      </c>
      <c r="T6" s="2" t="str">
        <f t="shared" si="9"/>
        <v>T</v>
      </c>
      <c r="U6" s="2" t="str">
        <f t="shared" si="9"/>
        <v>F</v>
      </c>
      <c r="V6" s="2" t="str">
        <f t="shared" si="9"/>
        <v>S</v>
      </c>
      <c r="W6" s="2" t="str">
        <f t="shared" si="9"/>
        <v>S</v>
      </c>
      <c r="X6" s="81" t="str">
        <f t="shared" si="9"/>
        <v>M</v>
      </c>
      <c r="Y6" s="2" t="str">
        <f t="shared" si="9"/>
        <v>T</v>
      </c>
      <c r="Z6" s="2" t="str">
        <f t="shared" si="9"/>
        <v>W</v>
      </c>
      <c r="AA6" s="2" t="str">
        <f t="shared" si="9"/>
        <v>T</v>
      </c>
      <c r="AB6" s="2" t="str">
        <f t="shared" si="9"/>
        <v>F</v>
      </c>
      <c r="AC6" s="2" t="str">
        <f t="shared" si="9"/>
        <v>S</v>
      </c>
      <c r="AD6" s="2" t="str">
        <f t="shared" si="9"/>
        <v>S</v>
      </c>
      <c r="AE6" s="2" t="str">
        <f t="shared" si="9"/>
        <v>M</v>
      </c>
      <c r="AF6" s="2" t="str">
        <f t="shared" si="9"/>
        <v>T</v>
      </c>
      <c r="AG6" s="2" t="str">
        <f t="shared" si="9"/>
        <v>W</v>
      </c>
      <c r="AH6" s="2" t="str">
        <f t="shared" si="9"/>
        <v>T</v>
      </c>
      <c r="AI6" s="2" t="str">
        <f t="shared" si="9"/>
        <v>F</v>
      </c>
      <c r="AJ6" s="2" t="str">
        <f t="shared" si="9"/>
        <v>S</v>
      </c>
      <c r="AK6" s="2" t="str">
        <f t="shared" si="9"/>
        <v>S</v>
      </c>
      <c r="AL6" s="2" t="str">
        <f t="shared" si="9"/>
        <v>M</v>
      </c>
      <c r="AM6" s="2" t="str">
        <f t="shared" si="9"/>
        <v>T</v>
      </c>
      <c r="AN6" s="2" t="str">
        <f t="shared" si="9"/>
        <v>W</v>
      </c>
      <c r="AO6" s="2" t="str">
        <f t="shared" si="9"/>
        <v>T</v>
      </c>
      <c r="AP6" s="2" t="str">
        <f t="shared" si="9"/>
        <v>F</v>
      </c>
      <c r="AQ6" s="2" t="str">
        <f t="shared" si="9"/>
        <v>S</v>
      </c>
      <c r="AR6" s="2" t="str">
        <f t="shared" si="9"/>
        <v>S</v>
      </c>
      <c r="AS6" s="2" t="str">
        <f t="shared" si="9"/>
        <v>M</v>
      </c>
      <c r="AT6" s="2" t="str">
        <f t="shared" si="9"/>
        <v>T</v>
      </c>
      <c r="AU6" s="2" t="str">
        <f t="shared" si="9"/>
        <v>W</v>
      </c>
      <c r="AV6" s="2" t="str">
        <f t="shared" si="9"/>
        <v>T</v>
      </c>
      <c r="AW6" s="2" t="str">
        <f t="shared" si="9"/>
        <v>F</v>
      </c>
      <c r="AX6" s="2" t="str">
        <f t="shared" si="9"/>
        <v>S</v>
      </c>
      <c r="AY6" s="2" t="str">
        <f t="shared" si="9"/>
        <v>S</v>
      </c>
      <c r="AZ6" s="81" t="str">
        <f t="shared" si="9"/>
        <v>M</v>
      </c>
      <c r="BA6" s="2" t="str">
        <f t="shared" si="9"/>
        <v>T</v>
      </c>
      <c r="BB6" s="2" t="str">
        <f t="shared" si="9"/>
        <v>W</v>
      </c>
      <c r="BC6" s="2" t="str">
        <f t="shared" si="9"/>
        <v>T</v>
      </c>
      <c r="BD6" s="2" t="str">
        <f t="shared" si="9"/>
        <v>F</v>
      </c>
      <c r="BE6" s="2" t="str">
        <f t="shared" si="9"/>
        <v>S</v>
      </c>
      <c r="BF6" s="2" t="str">
        <f t="shared" si="9"/>
        <v>S</v>
      </c>
      <c r="BG6" s="2" t="str">
        <f t="shared" si="9"/>
        <v>M</v>
      </c>
      <c r="BH6" s="2" t="str">
        <f t="shared" si="9"/>
        <v>T</v>
      </c>
      <c r="BI6" s="2" t="str">
        <f t="shared" si="9"/>
        <v>W</v>
      </c>
      <c r="BJ6" s="2" t="str">
        <f t="shared" si="9"/>
        <v>T</v>
      </c>
      <c r="BK6" s="2" t="str">
        <f t="shared" si="9"/>
        <v>F</v>
      </c>
      <c r="BL6" s="2" t="str">
        <f t="shared" si="9"/>
        <v>S</v>
      </c>
      <c r="BM6" s="2" t="str">
        <f t="shared" si="9"/>
        <v>S</v>
      </c>
      <c r="BN6" s="2" t="str">
        <f t="shared" si="9"/>
        <v>M</v>
      </c>
      <c r="BO6" s="2" t="str">
        <f t="shared" si="9"/>
        <v>T</v>
      </c>
      <c r="BP6" s="2" t="str">
        <f t="shared" si="9"/>
        <v>W</v>
      </c>
      <c r="BQ6" s="2" t="str">
        <f t="shared" ref="BQ6:EB6" si="10">IF(BQ5=1,"S",IF(BQ5=2,"M",IF(BQ5=3,"T",IF(BQ5=4,"W",IF(BQ5=5,"T",IF(BQ5=6,"F","S"))))))</f>
        <v>T</v>
      </c>
      <c r="BR6" s="2" t="str">
        <f t="shared" si="10"/>
        <v>F</v>
      </c>
      <c r="BS6" s="2" t="str">
        <f t="shared" si="10"/>
        <v>S</v>
      </c>
      <c r="BT6" s="2" t="str">
        <f t="shared" si="10"/>
        <v>S</v>
      </c>
      <c r="BU6" s="2" t="str">
        <f t="shared" si="10"/>
        <v>M</v>
      </c>
      <c r="BV6" s="2" t="str">
        <f t="shared" si="10"/>
        <v>T</v>
      </c>
      <c r="BW6" s="2" t="str">
        <f t="shared" si="10"/>
        <v>W</v>
      </c>
      <c r="BX6" s="2" t="str">
        <f t="shared" si="10"/>
        <v>T</v>
      </c>
      <c r="BY6" s="2" t="str">
        <f t="shared" si="10"/>
        <v>F</v>
      </c>
      <c r="BZ6" s="2" t="str">
        <f t="shared" si="10"/>
        <v>S</v>
      </c>
      <c r="CA6" s="2" t="str">
        <f t="shared" si="10"/>
        <v>S</v>
      </c>
      <c r="CB6" s="2" t="str">
        <f t="shared" si="10"/>
        <v>M</v>
      </c>
      <c r="CC6" s="81" t="str">
        <f t="shared" si="10"/>
        <v>T</v>
      </c>
      <c r="CD6" s="2" t="str">
        <f t="shared" si="10"/>
        <v>W</v>
      </c>
      <c r="CE6" s="2" t="str">
        <f t="shared" si="10"/>
        <v>T</v>
      </c>
      <c r="CF6" s="2" t="str">
        <f t="shared" si="10"/>
        <v>F</v>
      </c>
      <c r="CG6" s="2" t="str">
        <f t="shared" si="10"/>
        <v>S</v>
      </c>
      <c r="CH6" s="2" t="str">
        <f t="shared" si="10"/>
        <v>S</v>
      </c>
      <c r="CI6" s="2" t="str">
        <f t="shared" si="10"/>
        <v>M</v>
      </c>
      <c r="CJ6" s="2" t="str">
        <f t="shared" si="10"/>
        <v>T</v>
      </c>
      <c r="CK6" s="2" t="str">
        <f t="shared" si="10"/>
        <v>W</v>
      </c>
      <c r="CL6" s="2" t="str">
        <f t="shared" si="10"/>
        <v>T</v>
      </c>
      <c r="CM6" s="2" t="str">
        <f t="shared" si="10"/>
        <v>F</v>
      </c>
      <c r="CN6" s="2" t="str">
        <f t="shared" si="10"/>
        <v>S</v>
      </c>
      <c r="CO6" s="2" t="str">
        <f t="shared" si="10"/>
        <v>S</v>
      </c>
      <c r="CP6" s="2" t="str">
        <f t="shared" si="10"/>
        <v>M</v>
      </c>
      <c r="CQ6" s="2" t="str">
        <f t="shared" si="10"/>
        <v>T</v>
      </c>
      <c r="CR6" s="2" t="str">
        <f t="shared" si="10"/>
        <v>W</v>
      </c>
      <c r="CS6" s="2" t="str">
        <f t="shared" si="10"/>
        <v>T</v>
      </c>
      <c r="CT6" s="2" t="str">
        <f t="shared" si="10"/>
        <v>F</v>
      </c>
      <c r="CU6" s="2" t="str">
        <f t="shared" si="10"/>
        <v>S</v>
      </c>
      <c r="CV6" s="2" t="str">
        <f t="shared" si="10"/>
        <v>S</v>
      </c>
      <c r="CW6" s="2" t="str">
        <f t="shared" si="10"/>
        <v>M</v>
      </c>
      <c r="CX6" s="2" t="str">
        <f t="shared" si="10"/>
        <v>T</v>
      </c>
      <c r="CY6" s="2" t="str">
        <f t="shared" si="10"/>
        <v>W</v>
      </c>
      <c r="CZ6" s="2" t="str">
        <f t="shared" si="10"/>
        <v>T</v>
      </c>
      <c r="DA6" s="2" t="str">
        <f t="shared" si="10"/>
        <v>F</v>
      </c>
      <c r="DB6" s="2" t="str">
        <f t="shared" si="10"/>
        <v>S</v>
      </c>
      <c r="DC6" s="2" t="str">
        <f t="shared" si="10"/>
        <v>S</v>
      </c>
      <c r="DD6" s="2" t="str">
        <f t="shared" si="10"/>
        <v>M</v>
      </c>
      <c r="DE6" s="2" t="str">
        <f t="shared" si="10"/>
        <v>T</v>
      </c>
      <c r="DF6" s="2" t="str">
        <f t="shared" si="10"/>
        <v>W</v>
      </c>
      <c r="DG6" s="2" t="str">
        <f t="shared" si="10"/>
        <v>T</v>
      </c>
      <c r="DH6" s="81" t="str">
        <f t="shared" si="10"/>
        <v>F</v>
      </c>
      <c r="DI6" s="2" t="str">
        <f t="shared" si="10"/>
        <v>S</v>
      </c>
      <c r="DJ6" s="2" t="str">
        <f t="shared" si="10"/>
        <v>S</v>
      </c>
      <c r="DK6" s="2" t="str">
        <f t="shared" si="10"/>
        <v>M</v>
      </c>
      <c r="DL6" s="2" t="str">
        <f t="shared" si="10"/>
        <v>T</v>
      </c>
      <c r="DM6" s="2" t="str">
        <f t="shared" si="10"/>
        <v>W</v>
      </c>
      <c r="DN6" s="2" t="str">
        <f t="shared" si="10"/>
        <v>T</v>
      </c>
      <c r="DO6" s="2" t="str">
        <f t="shared" si="10"/>
        <v>F</v>
      </c>
      <c r="DP6" s="2" t="str">
        <f t="shared" si="10"/>
        <v>S</v>
      </c>
      <c r="DQ6" s="2" t="str">
        <f t="shared" si="10"/>
        <v>S</v>
      </c>
      <c r="DR6" s="2" t="str">
        <f t="shared" si="10"/>
        <v>M</v>
      </c>
      <c r="DS6" s="2" t="str">
        <f t="shared" si="10"/>
        <v>T</v>
      </c>
      <c r="DT6" s="2" t="str">
        <f t="shared" si="10"/>
        <v>W</v>
      </c>
      <c r="DU6" s="2" t="str">
        <f t="shared" si="10"/>
        <v>T</v>
      </c>
      <c r="DV6" s="2" t="str">
        <f t="shared" si="10"/>
        <v>F</v>
      </c>
      <c r="DW6" s="2" t="str">
        <f t="shared" si="10"/>
        <v>S</v>
      </c>
      <c r="DX6" s="2" t="str">
        <f t="shared" si="10"/>
        <v>S</v>
      </c>
      <c r="DY6" s="2" t="str">
        <f t="shared" si="10"/>
        <v>M</v>
      </c>
      <c r="DZ6" s="2" t="str">
        <f t="shared" si="10"/>
        <v>T</v>
      </c>
      <c r="EA6" s="2" t="str">
        <f t="shared" si="10"/>
        <v>W</v>
      </c>
      <c r="EB6" s="2" t="str">
        <f t="shared" si="10"/>
        <v>T</v>
      </c>
      <c r="EC6" s="2" t="str">
        <f t="shared" ref="EC6:FW6" si="11">IF(EC5=1,"S",IF(EC5=2,"M",IF(EC5=3,"T",IF(EC5=4,"W",IF(EC5=5,"T",IF(EC5=6,"F","S"))))))</f>
        <v>F</v>
      </c>
      <c r="ED6" s="2" t="str">
        <f t="shared" si="11"/>
        <v>S</v>
      </c>
      <c r="EE6" s="2" t="str">
        <f t="shared" si="11"/>
        <v>S</v>
      </c>
      <c r="EF6" s="2" t="str">
        <f t="shared" si="11"/>
        <v>M</v>
      </c>
      <c r="EG6" s="2" t="str">
        <f t="shared" si="11"/>
        <v>T</v>
      </c>
      <c r="EH6" s="2" t="str">
        <f t="shared" si="11"/>
        <v>W</v>
      </c>
      <c r="EI6" s="2" t="str">
        <f t="shared" si="11"/>
        <v>T</v>
      </c>
      <c r="EJ6" s="2" t="str">
        <f t="shared" si="11"/>
        <v>F</v>
      </c>
      <c r="EK6" s="2" t="str">
        <f t="shared" si="11"/>
        <v>S</v>
      </c>
      <c r="EL6" s="2" t="str">
        <f t="shared" si="11"/>
        <v>S</v>
      </c>
      <c r="EM6" s="81" t="str">
        <f t="shared" si="11"/>
        <v>M</v>
      </c>
      <c r="EN6" s="2" t="str">
        <f t="shared" si="11"/>
        <v>T</v>
      </c>
      <c r="EO6" s="2" t="str">
        <f t="shared" si="11"/>
        <v>W</v>
      </c>
      <c r="EP6" s="2" t="str">
        <f t="shared" si="11"/>
        <v>T</v>
      </c>
      <c r="EQ6" s="2" t="str">
        <f t="shared" si="11"/>
        <v>F</v>
      </c>
      <c r="ER6" s="2" t="str">
        <f t="shared" si="11"/>
        <v>S</v>
      </c>
      <c r="ES6" s="2" t="str">
        <f t="shared" si="11"/>
        <v>S</v>
      </c>
      <c r="ET6" s="2" t="str">
        <f t="shared" si="11"/>
        <v>M</v>
      </c>
      <c r="EU6" s="2" t="str">
        <f t="shared" si="11"/>
        <v>T</v>
      </c>
      <c r="EV6" s="2" t="str">
        <f t="shared" si="11"/>
        <v>W</v>
      </c>
      <c r="EW6" s="2" t="str">
        <f t="shared" si="11"/>
        <v>T</v>
      </c>
      <c r="EX6" s="2" t="str">
        <f t="shared" si="11"/>
        <v>F</v>
      </c>
      <c r="EY6" s="2" t="str">
        <f t="shared" si="11"/>
        <v>S</v>
      </c>
      <c r="EZ6" s="2" t="str">
        <f t="shared" si="11"/>
        <v>S</v>
      </c>
      <c r="FA6" s="2" t="str">
        <f t="shared" si="11"/>
        <v>M</v>
      </c>
      <c r="FB6" s="2" t="str">
        <f t="shared" si="11"/>
        <v>T</v>
      </c>
      <c r="FC6" s="2" t="str">
        <f t="shared" si="11"/>
        <v>W</v>
      </c>
      <c r="FD6" s="2" t="str">
        <f t="shared" si="11"/>
        <v>T</v>
      </c>
      <c r="FE6" s="2" t="str">
        <f t="shared" si="11"/>
        <v>F</v>
      </c>
      <c r="FF6" s="2" t="str">
        <f t="shared" si="11"/>
        <v>S</v>
      </c>
      <c r="FG6" s="2" t="str">
        <f t="shared" si="11"/>
        <v>S</v>
      </c>
      <c r="FH6" s="2" t="str">
        <f t="shared" si="11"/>
        <v>M</v>
      </c>
      <c r="FI6" s="2" t="str">
        <f t="shared" si="11"/>
        <v>T</v>
      </c>
      <c r="FJ6" s="2" t="str">
        <f t="shared" si="11"/>
        <v>W</v>
      </c>
      <c r="FK6" s="2" t="str">
        <f t="shared" si="11"/>
        <v>T</v>
      </c>
      <c r="FL6" s="2" t="str">
        <f t="shared" si="11"/>
        <v>F</v>
      </c>
      <c r="FM6" s="2" t="str">
        <f t="shared" si="11"/>
        <v>S</v>
      </c>
      <c r="FN6" s="2" t="str">
        <f t="shared" si="11"/>
        <v>S</v>
      </c>
      <c r="FO6" s="2" t="str">
        <f t="shared" si="11"/>
        <v>M</v>
      </c>
      <c r="FP6" s="2" t="str">
        <f t="shared" si="11"/>
        <v>T</v>
      </c>
      <c r="FQ6" s="81" t="str">
        <f t="shared" si="11"/>
        <v>W</v>
      </c>
      <c r="FR6" s="2" t="str">
        <f t="shared" si="11"/>
        <v>T</v>
      </c>
      <c r="FS6" s="2" t="str">
        <f t="shared" si="11"/>
        <v>F</v>
      </c>
      <c r="FT6" s="2" t="str">
        <f t="shared" si="11"/>
        <v>S</v>
      </c>
      <c r="FU6" s="2" t="str">
        <f t="shared" si="11"/>
        <v>S</v>
      </c>
      <c r="FV6" s="2" t="str">
        <f t="shared" si="11"/>
        <v>M</v>
      </c>
      <c r="FW6" s="2" t="str">
        <f t="shared" si="11"/>
        <v>T</v>
      </c>
    </row>
    <row r="7" spans="1:179" s="47" customFormat="1" x14ac:dyDescent="0.25">
      <c r="A7" t="s">
        <v>1</v>
      </c>
      <c r="B7"/>
      <c r="C7"/>
      <c r="D7" s="47">
        <f t="shared" ref="D7:AI7" si="12">DAY(D2)</f>
        <v>15</v>
      </c>
      <c r="E7" s="47">
        <f t="shared" si="12"/>
        <v>16</v>
      </c>
      <c r="F7" s="47">
        <f t="shared" si="12"/>
        <v>17</v>
      </c>
      <c r="G7" s="47">
        <f t="shared" si="12"/>
        <v>18</v>
      </c>
      <c r="H7" s="47">
        <f t="shared" si="12"/>
        <v>19</v>
      </c>
      <c r="I7" s="47">
        <f t="shared" si="12"/>
        <v>20</v>
      </c>
      <c r="J7" s="48">
        <f t="shared" si="12"/>
        <v>21</v>
      </c>
      <c r="K7" s="106">
        <f t="shared" si="12"/>
        <v>22</v>
      </c>
      <c r="L7" s="52">
        <f t="shared" si="12"/>
        <v>23</v>
      </c>
      <c r="M7" s="47">
        <f t="shared" si="12"/>
        <v>24</v>
      </c>
      <c r="N7" s="47">
        <f t="shared" si="12"/>
        <v>25</v>
      </c>
      <c r="O7" s="53">
        <f t="shared" si="12"/>
        <v>26</v>
      </c>
      <c r="P7" s="53">
        <f t="shared" si="12"/>
        <v>27</v>
      </c>
      <c r="Q7" s="48">
        <f t="shared" si="12"/>
        <v>28</v>
      </c>
      <c r="R7" s="47">
        <f t="shared" si="12"/>
        <v>29</v>
      </c>
      <c r="S7" s="47">
        <f t="shared" si="12"/>
        <v>30</v>
      </c>
      <c r="T7" s="49">
        <f t="shared" si="12"/>
        <v>1</v>
      </c>
      <c r="U7" s="49">
        <f t="shared" si="12"/>
        <v>2</v>
      </c>
      <c r="V7" s="62">
        <f t="shared" si="12"/>
        <v>3</v>
      </c>
      <c r="W7" s="62">
        <f t="shared" si="12"/>
        <v>4</v>
      </c>
      <c r="X7" s="82">
        <f t="shared" si="12"/>
        <v>5</v>
      </c>
      <c r="Y7" s="50">
        <f t="shared" si="12"/>
        <v>6</v>
      </c>
      <c r="Z7" s="50">
        <f t="shared" si="12"/>
        <v>7</v>
      </c>
      <c r="AA7" s="50">
        <f t="shared" si="12"/>
        <v>8</v>
      </c>
      <c r="AB7" s="50">
        <f t="shared" si="12"/>
        <v>9</v>
      </c>
      <c r="AC7" s="50">
        <f t="shared" si="12"/>
        <v>10</v>
      </c>
      <c r="AD7" s="50">
        <f t="shared" si="12"/>
        <v>11</v>
      </c>
      <c r="AE7" s="48">
        <f t="shared" si="12"/>
        <v>12</v>
      </c>
      <c r="AF7" s="50">
        <f t="shared" si="12"/>
        <v>13</v>
      </c>
      <c r="AG7" s="50">
        <f t="shared" si="12"/>
        <v>14</v>
      </c>
      <c r="AH7" s="50">
        <f t="shared" si="12"/>
        <v>15</v>
      </c>
      <c r="AI7" s="50">
        <f t="shared" si="12"/>
        <v>16</v>
      </c>
      <c r="AJ7" s="62">
        <f t="shared" ref="AJ7:BO7" si="13">DAY(AJ2)</f>
        <v>17</v>
      </c>
      <c r="AK7" s="62">
        <f t="shared" si="13"/>
        <v>18</v>
      </c>
      <c r="AL7" s="48">
        <f t="shared" si="13"/>
        <v>19</v>
      </c>
      <c r="AM7" s="50">
        <f t="shared" si="13"/>
        <v>20</v>
      </c>
      <c r="AN7" s="50">
        <f t="shared" si="13"/>
        <v>21</v>
      </c>
      <c r="AO7" s="50">
        <f t="shared" si="13"/>
        <v>22</v>
      </c>
      <c r="AP7" s="50">
        <f t="shared" si="13"/>
        <v>23</v>
      </c>
      <c r="AQ7" s="62">
        <f t="shared" si="13"/>
        <v>24</v>
      </c>
      <c r="AR7" s="62">
        <f t="shared" si="13"/>
        <v>25</v>
      </c>
      <c r="AS7" s="48">
        <f t="shared" si="13"/>
        <v>26</v>
      </c>
      <c r="AT7" s="50">
        <f t="shared" si="13"/>
        <v>27</v>
      </c>
      <c r="AU7" s="50">
        <f t="shared" si="13"/>
        <v>28</v>
      </c>
      <c r="AV7" s="62">
        <f t="shared" si="13"/>
        <v>29</v>
      </c>
      <c r="AW7" s="62">
        <f t="shared" si="13"/>
        <v>30</v>
      </c>
      <c r="AX7" s="63">
        <f t="shared" si="13"/>
        <v>31</v>
      </c>
      <c r="AY7" s="47">
        <f t="shared" si="13"/>
        <v>1</v>
      </c>
      <c r="AZ7" s="82">
        <f t="shared" si="13"/>
        <v>2</v>
      </c>
      <c r="BA7" s="47">
        <f t="shared" si="13"/>
        <v>3</v>
      </c>
      <c r="BB7" s="47">
        <f t="shared" si="13"/>
        <v>4</v>
      </c>
      <c r="BC7" s="47">
        <f t="shared" si="13"/>
        <v>5</v>
      </c>
      <c r="BD7" s="47">
        <f t="shared" si="13"/>
        <v>6</v>
      </c>
      <c r="BE7" s="53">
        <f t="shared" si="13"/>
        <v>7</v>
      </c>
      <c r="BF7" s="53">
        <f t="shared" si="13"/>
        <v>8</v>
      </c>
      <c r="BG7" s="54">
        <f t="shared" si="13"/>
        <v>9</v>
      </c>
      <c r="BH7" s="48">
        <f t="shared" si="13"/>
        <v>10</v>
      </c>
      <c r="BI7" s="47">
        <f t="shared" si="13"/>
        <v>11</v>
      </c>
      <c r="BJ7" s="47">
        <f t="shared" si="13"/>
        <v>12</v>
      </c>
      <c r="BK7" s="47">
        <f t="shared" si="13"/>
        <v>13</v>
      </c>
      <c r="BL7" s="53">
        <f t="shared" si="13"/>
        <v>14</v>
      </c>
      <c r="BM7" s="53">
        <f t="shared" si="13"/>
        <v>15</v>
      </c>
      <c r="BN7" s="48">
        <f t="shared" si="13"/>
        <v>16</v>
      </c>
      <c r="BO7" s="47">
        <f t="shared" si="13"/>
        <v>17</v>
      </c>
      <c r="BP7" s="47">
        <f t="shared" ref="BP7:CU7" si="14">DAY(BP2)</f>
        <v>18</v>
      </c>
      <c r="BQ7" s="47">
        <f t="shared" si="14"/>
        <v>19</v>
      </c>
      <c r="BR7" s="47">
        <f t="shared" si="14"/>
        <v>20</v>
      </c>
      <c r="BS7" s="53">
        <f t="shared" si="14"/>
        <v>21</v>
      </c>
      <c r="BT7" s="53">
        <f t="shared" si="14"/>
        <v>22</v>
      </c>
      <c r="BU7" s="48">
        <f t="shared" si="14"/>
        <v>23</v>
      </c>
      <c r="BV7" s="47">
        <f t="shared" si="14"/>
        <v>24</v>
      </c>
      <c r="BW7" s="47">
        <f t="shared" si="14"/>
        <v>25</v>
      </c>
      <c r="BX7" s="47">
        <f t="shared" si="14"/>
        <v>26</v>
      </c>
      <c r="BY7" s="47">
        <f t="shared" si="14"/>
        <v>27</v>
      </c>
      <c r="BZ7" s="53">
        <f t="shared" si="14"/>
        <v>28</v>
      </c>
      <c r="CA7" s="53">
        <f t="shared" si="14"/>
        <v>29</v>
      </c>
      <c r="CB7" s="48">
        <f t="shared" si="14"/>
        <v>30</v>
      </c>
      <c r="CC7" s="82">
        <f t="shared" si="14"/>
        <v>1</v>
      </c>
      <c r="CD7" s="47">
        <f t="shared" si="14"/>
        <v>2</v>
      </c>
      <c r="CE7" s="47">
        <f t="shared" si="14"/>
        <v>3</v>
      </c>
      <c r="CF7" s="47">
        <f t="shared" si="14"/>
        <v>4</v>
      </c>
      <c r="CG7" s="53">
        <f t="shared" si="14"/>
        <v>5</v>
      </c>
      <c r="CH7" s="53">
        <f t="shared" si="14"/>
        <v>6</v>
      </c>
      <c r="CI7" s="48">
        <f t="shared" si="14"/>
        <v>7</v>
      </c>
      <c r="CJ7" s="47">
        <f t="shared" si="14"/>
        <v>8</v>
      </c>
      <c r="CK7" s="47">
        <f t="shared" si="14"/>
        <v>9</v>
      </c>
      <c r="CL7" s="47">
        <f t="shared" si="14"/>
        <v>10</v>
      </c>
      <c r="CM7" s="51">
        <f t="shared" si="14"/>
        <v>11</v>
      </c>
      <c r="CN7" s="53">
        <f t="shared" si="14"/>
        <v>12</v>
      </c>
      <c r="CO7" s="53">
        <f t="shared" si="14"/>
        <v>13</v>
      </c>
      <c r="CP7" s="52">
        <f t="shared" si="14"/>
        <v>14</v>
      </c>
      <c r="CQ7" s="47">
        <f t="shared" si="14"/>
        <v>15</v>
      </c>
      <c r="CR7" s="47">
        <f t="shared" si="14"/>
        <v>16</v>
      </c>
      <c r="CS7" s="47">
        <f t="shared" si="14"/>
        <v>17</v>
      </c>
      <c r="CT7" s="47">
        <f t="shared" si="14"/>
        <v>18</v>
      </c>
      <c r="CU7" s="53">
        <f t="shared" si="14"/>
        <v>19</v>
      </c>
      <c r="CV7" s="53">
        <f t="shared" ref="CV7:EA7" si="15">DAY(CV2)</f>
        <v>20</v>
      </c>
      <c r="CW7" s="48">
        <f t="shared" si="15"/>
        <v>21</v>
      </c>
      <c r="CX7" s="47">
        <f t="shared" si="15"/>
        <v>22</v>
      </c>
      <c r="CY7" s="51">
        <f t="shared" si="15"/>
        <v>23</v>
      </c>
      <c r="CZ7" s="47">
        <f t="shared" si="15"/>
        <v>24</v>
      </c>
      <c r="DA7" s="47">
        <f t="shared" si="15"/>
        <v>25</v>
      </c>
      <c r="DB7" s="47">
        <f t="shared" si="15"/>
        <v>26</v>
      </c>
      <c r="DC7" s="47">
        <f t="shared" si="15"/>
        <v>27</v>
      </c>
      <c r="DD7" s="48">
        <f t="shared" si="15"/>
        <v>28</v>
      </c>
      <c r="DE7" s="47">
        <f t="shared" si="15"/>
        <v>29</v>
      </c>
      <c r="DF7" s="47">
        <f t="shared" si="15"/>
        <v>30</v>
      </c>
      <c r="DG7" s="47">
        <f t="shared" si="15"/>
        <v>31</v>
      </c>
      <c r="DH7" s="82">
        <f t="shared" si="15"/>
        <v>1</v>
      </c>
      <c r="DI7" s="47">
        <f t="shared" si="15"/>
        <v>2</v>
      </c>
      <c r="DJ7" s="47">
        <f t="shared" si="15"/>
        <v>3</v>
      </c>
      <c r="DK7" s="47">
        <f t="shared" si="15"/>
        <v>4</v>
      </c>
      <c r="DL7" s="47">
        <f t="shared" si="15"/>
        <v>5</v>
      </c>
      <c r="DM7" s="47">
        <f t="shared" si="15"/>
        <v>6</v>
      </c>
      <c r="DN7" s="47">
        <f t="shared" si="15"/>
        <v>7</v>
      </c>
      <c r="DO7" s="47">
        <f t="shared" si="15"/>
        <v>8</v>
      </c>
      <c r="DP7" s="47">
        <f t="shared" si="15"/>
        <v>9</v>
      </c>
      <c r="DQ7" s="47">
        <f t="shared" si="15"/>
        <v>10</v>
      </c>
      <c r="DR7" s="47">
        <f t="shared" si="15"/>
        <v>11</v>
      </c>
      <c r="DS7" s="47">
        <f t="shared" si="15"/>
        <v>12</v>
      </c>
      <c r="DT7" s="47">
        <f t="shared" si="15"/>
        <v>13</v>
      </c>
      <c r="DU7" s="47">
        <f t="shared" si="15"/>
        <v>14</v>
      </c>
      <c r="DV7" s="51">
        <f t="shared" si="15"/>
        <v>15</v>
      </c>
      <c r="DW7" s="47">
        <f t="shared" si="15"/>
        <v>16</v>
      </c>
      <c r="DX7" s="47">
        <f t="shared" si="15"/>
        <v>17</v>
      </c>
      <c r="DY7" s="47">
        <f t="shared" si="15"/>
        <v>18</v>
      </c>
      <c r="DZ7" s="47">
        <f t="shared" si="15"/>
        <v>19</v>
      </c>
      <c r="EA7" s="47">
        <f t="shared" si="15"/>
        <v>20</v>
      </c>
      <c r="EB7" s="47">
        <f t="shared" ref="EB7:FG7" si="16">DAY(EB2)</f>
        <v>21</v>
      </c>
      <c r="EC7" s="47">
        <f t="shared" si="16"/>
        <v>22</v>
      </c>
      <c r="ED7" s="47">
        <f t="shared" si="16"/>
        <v>23</v>
      </c>
      <c r="EE7" s="47">
        <f t="shared" si="16"/>
        <v>24</v>
      </c>
      <c r="EF7" s="47">
        <f t="shared" si="16"/>
        <v>25</v>
      </c>
      <c r="EG7" s="47">
        <f t="shared" si="16"/>
        <v>26</v>
      </c>
      <c r="EH7" s="47">
        <f t="shared" si="16"/>
        <v>27</v>
      </c>
      <c r="EI7" s="47">
        <f t="shared" si="16"/>
        <v>28</v>
      </c>
      <c r="EJ7" s="47">
        <f t="shared" si="16"/>
        <v>29</v>
      </c>
      <c r="EK7" s="47">
        <f t="shared" si="16"/>
        <v>30</v>
      </c>
      <c r="EL7" s="47">
        <f t="shared" si="16"/>
        <v>31</v>
      </c>
      <c r="EM7" s="82">
        <f t="shared" si="16"/>
        <v>1</v>
      </c>
      <c r="EN7" s="47">
        <f t="shared" si="16"/>
        <v>2</v>
      </c>
      <c r="EO7" s="47">
        <f t="shared" si="16"/>
        <v>3</v>
      </c>
      <c r="EP7" s="47">
        <f t="shared" si="16"/>
        <v>4</v>
      </c>
      <c r="EQ7" s="47">
        <f t="shared" si="16"/>
        <v>5</v>
      </c>
      <c r="ER7" s="47">
        <f t="shared" si="16"/>
        <v>6</v>
      </c>
      <c r="ES7" s="47">
        <f t="shared" si="16"/>
        <v>7</v>
      </c>
      <c r="ET7" s="47">
        <f t="shared" si="16"/>
        <v>8</v>
      </c>
      <c r="EU7" s="47">
        <f t="shared" si="16"/>
        <v>9</v>
      </c>
      <c r="EV7" s="47">
        <f t="shared" si="16"/>
        <v>10</v>
      </c>
      <c r="EW7" s="47">
        <f t="shared" si="16"/>
        <v>11</v>
      </c>
      <c r="EX7" s="47">
        <f t="shared" si="16"/>
        <v>12</v>
      </c>
      <c r="EY7" s="47">
        <f t="shared" si="16"/>
        <v>13</v>
      </c>
      <c r="EZ7" s="47">
        <f t="shared" si="16"/>
        <v>14</v>
      </c>
      <c r="FA7" s="47">
        <f t="shared" si="16"/>
        <v>15</v>
      </c>
      <c r="FB7" s="47">
        <f t="shared" si="16"/>
        <v>16</v>
      </c>
      <c r="FC7" s="47">
        <f t="shared" si="16"/>
        <v>17</v>
      </c>
      <c r="FD7" s="47">
        <f t="shared" si="16"/>
        <v>18</v>
      </c>
      <c r="FE7" s="47">
        <f t="shared" si="16"/>
        <v>19</v>
      </c>
      <c r="FF7" s="47">
        <f t="shared" si="16"/>
        <v>20</v>
      </c>
      <c r="FG7" s="47">
        <f t="shared" si="16"/>
        <v>21</v>
      </c>
      <c r="FH7" s="47">
        <f t="shared" ref="FH7:FW7" si="17">DAY(FH2)</f>
        <v>22</v>
      </c>
      <c r="FI7" s="47">
        <f t="shared" si="17"/>
        <v>23</v>
      </c>
      <c r="FJ7" s="47">
        <f t="shared" si="17"/>
        <v>24</v>
      </c>
      <c r="FK7" s="47">
        <f t="shared" si="17"/>
        <v>25</v>
      </c>
      <c r="FL7" s="47">
        <f t="shared" si="17"/>
        <v>26</v>
      </c>
      <c r="FM7" s="47">
        <f t="shared" si="17"/>
        <v>27</v>
      </c>
      <c r="FN7" s="47">
        <f t="shared" si="17"/>
        <v>28</v>
      </c>
      <c r="FO7" s="47">
        <f t="shared" si="17"/>
        <v>29</v>
      </c>
      <c r="FP7" s="47">
        <f t="shared" si="17"/>
        <v>30</v>
      </c>
      <c r="FQ7" s="82">
        <f t="shared" si="17"/>
        <v>1</v>
      </c>
      <c r="FR7" s="47">
        <f t="shared" si="17"/>
        <v>2</v>
      </c>
      <c r="FS7" s="47">
        <f t="shared" si="17"/>
        <v>3</v>
      </c>
      <c r="FT7" s="47">
        <f t="shared" si="17"/>
        <v>4</v>
      </c>
      <c r="FU7" s="47">
        <f t="shared" si="17"/>
        <v>5</v>
      </c>
      <c r="FV7" s="47">
        <f t="shared" si="17"/>
        <v>6</v>
      </c>
      <c r="FW7" s="47">
        <f t="shared" si="17"/>
        <v>7</v>
      </c>
    </row>
    <row r="9" spans="1:179" x14ac:dyDescent="0.25">
      <c r="A9" s="74" t="s">
        <v>33</v>
      </c>
      <c r="AZ9" s="83"/>
      <c r="BN9" s="75"/>
    </row>
    <row r="10" spans="1:179" x14ac:dyDescent="0.25">
      <c r="A10" s="76" t="s">
        <v>36</v>
      </c>
      <c r="B10" t="s">
        <v>37</v>
      </c>
      <c r="K10" s="102" t="s">
        <v>62</v>
      </c>
      <c r="L10" s="20" t="s">
        <v>62</v>
      </c>
      <c r="BJ10" s="138">
        <v>70</v>
      </c>
      <c r="BK10" s="138"/>
      <c r="BN10" s="138">
        <f>70-32</f>
        <v>38</v>
      </c>
      <c r="BO10" s="138"/>
      <c r="BR10" s="138">
        <v>6</v>
      </c>
      <c r="BS10" s="138"/>
      <c r="BT10" s="138"/>
      <c r="BU10" s="138"/>
      <c r="CW10" s="138">
        <v>246</v>
      </c>
      <c r="CX10" s="138"/>
      <c r="DD10" s="138">
        <f>246-32</f>
        <v>214</v>
      </c>
      <c r="DE10" s="138"/>
      <c r="DL10" s="139"/>
      <c r="DM10" s="139"/>
    </row>
    <row r="11" spans="1:179" x14ac:dyDescent="0.25">
      <c r="AU11" s="9"/>
      <c r="AV11" s="9"/>
      <c r="AW11" s="9"/>
      <c r="AX11" s="9"/>
    </row>
    <row r="12" spans="1:179" x14ac:dyDescent="0.25">
      <c r="A12" t="s">
        <v>9</v>
      </c>
      <c r="K12" s="102" t="s">
        <v>61</v>
      </c>
      <c r="L12" s="20" t="s">
        <v>61</v>
      </c>
      <c r="AU12" s="9"/>
      <c r="AV12" s="9"/>
      <c r="AW12" s="9"/>
      <c r="AX12" s="9"/>
    </row>
    <row r="13" spans="1:179" x14ac:dyDescent="0.25">
      <c r="A13" t="s">
        <v>10</v>
      </c>
      <c r="K13" s="102" t="s">
        <v>57</v>
      </c>
      <c r="L13" s="20" t="s">
        <v>57</v>
      </c>
      <c r="AU13" s="9"/>
      <c r="AV13" s="9"/>
      <c r="AW13" s="9"/>
      <c r="AX13" s="9"/>
    </row>
    <row r="14" spans="1:179" x14ac:dyDescent="0.25">
      <c r="A14" t="s">
        <v>24</v>
      </c>
      <c r="AL14" s="127"/>
      <c r="AM14" s="128"/>
      <c r="AN14" s="128"/>
      <c r="AO14" s="128"/>
      <c r="AP14" s="128"/>
      <c r="AU14" s="9"/>
      <c r="AV14" s="9"/>
      <c r="AW14" s="9"/>
      <c r="AX14" s="9"/>
      <c r="AZ14" s="129"/>
      <c r="BA14" s="130"/>
      <c r="BB14" s="130"/>
      <c r="BC14" s="130"/>
      <c r="BD14" s="130"/>
    </row>
    <row r="15" spans="1:179" x14ac:dyDescent="0.25">
      <c r="A15" s="16" t="s">
        <v>45</v>
      </c>
      <c r="B15" s="115" t="s">
        <v>76</v>
      </c>
      <c r="Z15" s="114" t="s">
        <v>21</v>
      </c>
      <c r="AA15" s="114" t="s">
        <v>21</v>
      </c>
      <c r="AB15" s="114" t="s">
        <v>21</v>
      </c>
      <c r="AC15" s="114"/>
      <c r="AD15" s="114"/>
      <c r="AE15" s="17" t="s">
        <v>21</v>
      </c>
      <c r="AF15" s="114" t="s">
        <v>21</v>
      </c>
      <c r="AG15" s="114" t="s">
        <v>21</v>
      </c>
      <c r="AH15" s="114" t="s">
        <v>21</v>
      </c>
      <c r="AI15" s="114" t="s">
        <v>21</v>
      </c>
      <c r="AJ15" s="114"/>
      <c r="AK15" s="114"/>
      <c r="AL15" s="17" t="s">
        <v>21</v>
      </c>
      <c r="AM15" s="114" t="s">
        <v>21</v>
      </c>
      <c r="AN15" s="114" t="s">
        <v>21</v>
      </c>
      <c r="AO15" s="114" t="s">
        <v>21</v>
      </c>
      <c r="AP15" s="114" t="s">
        <v>21</v>
      </c>
      <c r="AS15" s="17" t="s">
        <v>21</v>
      </c>
      <c r="AT15" s="114" t="s">
        <v>21</v>
      </c>
      <c r="AU15" s="114" t="s">
        <v>21</v>
      </c>
      <c r="AV15" s="9"/>
      <c r="AW15" s="9"/>
      <c r="AX15" s="9"/>
    </row>
    <row r="16" spans="1:179" x14ac:dyDescent="0.25">
      <c r="A16" s="16" t="s">
        <v>75</v>
      </c>
      <c r="B16" s="115" t="s">
        <v>77</v>
      </c>
      <c r="AE16" s="17" t="s">
        <v>23</v>
      </c>
      <c r="AF16" s="114" t="s">
        <v>23</v>
      </c>
      <c r="AG16" s="114" t="s">
        <v>23</v>
      </c>
      <c r="AH16" s="114" t="s">
        <v>23</v>
      </c>
      <c r="AI16" s="114" t="s">
        <v>23</v>
      </c>
      <c r="AL16" s="17" t="s">
        <v>23</v>
      </c>
      <c r="AM16" s="114" t="s">
        <v>23</v>
      </c>
      <c r="AN16" s="114" t="s">
        <v>23</v>
      </c>
      <c r="AO16" s="114" t="s">
        <v>23</v>
      </c>
      <c r="AP16" s="114" t="s">
        <v>23</v>
      </c>
      <c r="AS16" s="17" t="s">
        <v>23</v>
      </c>
      <c r="AT16" s="114" t="s">
        <v>23</v>
      </c>
      <c r="AU16" s="114" t="s">
        <v>23</v>
      </c>
      <c r="AV16" s="9"/>
      <c r="AW16" s="9"/>
      <c r="AX16" s="9"/>
      <c r="AZ16" s="85" t="s">
        <v>23</v>
      </c>
      <c r="BA16" s="16" t="s">
        <v>23</v>
      </c>
      <c r="BB16" s="16" t="s">
        <v>23</v>
      </c>
      <c r="BC16" s="16" t="s">
        <v>23</v>
      </c>
      <c r="BD16" s="16" t="s">
        <v>23</v>
      </c>
      <c r="BH16" s="17" t="s">
        <v>23</v>
      </c>
      <c r="BI16" s="16" t="s">
        <v>23</v>
      </c>
      <c r="BJ16" s="16" t="s">
        <v>23</v>
      </c>
      <c r="BK16" s="16" t="s">
        <v>23</v>
      </c>
      <c r="BN16" s="17" t="s">
        <v>23</v>
      </c>
      <c r="BO16" s="17" t="s">
        <v>23</v>
      </c>
      <c r="BP16" s="17" t="s">
        <v>23</v>
      </c>
      <c r="BQ16" s="17" t="s">
        <v>23</v>
      </c>
      <c r="BR16" s="17" t="s">
        <v>23</v>
      </c>
      <c r="BS16" s="15" t="s">
        <v>23</v>
      </c>
      <c r="BT16" s="15" t="s">
        <v>23</v>
      </c>
      <c r="BU16" s="17" t="s">
        <v>23</v>
      </c>
      <c r="BV16" s="17" t="s">
        <v>23</v>
      </c>
      <c r="BW16" s="17" t="s">
        <v>23</v>
      </c>
      <c r="BX16" s="17" t="s">
        <v>23</v>
      </c>
      <c r="BY16" s="17" t="s">
        <v>23</v>
      </c>
      <c r="BZ16" s="15" t="s">
        <v>23</v>
      </c>
      <c r="CA16" s="15" t="s">
        <v>23</v>
      </c>
      <c r="CB16" s="17" t="s">
        <v>23</v>
      </c>
      <c r="CC16" s="85" t="s">
        <v>23</v>
      </c>
      <c r="CD16" s="17" t="s">
        <v>23</v>
      </c>
      <c r="CE16" s="17" t="s">
        <v>23</v>
      </c>
      <c r="CF16" s="17" t="s">
        <v>23</v>
      </c>
      <c r="CG16" s="15" t="s">
        <v>23</v>
      </c>
      <c r="CH16" s="15" t="s">
        <v>23</v>
      </c>
      <c r="CI16" s="17" t="s">
        <v>23</v>
      </c>
      <c r="CJ16" s="17" t="s">
        <v>23</v>
      </c>
      <c r="CK16" s="17" t="s">
        <v>23</v>
      </c>
      <c r="CL16" s="17" t="s">
        <v>23</v>
      </c>
      <c r="CP16" s="17" t="s">
        <v>23</v>
      </c>
      <c r="CQ16" s="17" t="s">
        <v>23</v>
      </c>
      <c r="CR16" s="17" t="s">
        <v>23</v>
      </c>
      <c r="CS16" s="17" t="s">
        <v>23</v>
      </c>
      <c r="CT16" s="17" t="s">
        <v>23</v>
      </c>
      <c r="CU16" s="15" t="s">
        <v>23</v>
      </c>
      <c r="CV16" s="15" t="s">
        <v>23</v>
      </c>
      <c r="CW16" s="17" t="s">
        <v>23</v>
      </c>
      <c r="CX16" s="17" t="s">
        <v>23</v>
      </c>
      <c r="CZ16" s="17" t="s">
        <v>23</v>
      </c>
      <c r="DA16" s="17" t="s">
        <v>23</v>
      </c>
      <c r="DB16" s="17" t="s">
        <v>23</v>
      </c>
      <c r="DC16" s="17" t="s">
        <v>23</v>
      </c>
      <c r="DD16" s="17" t="s">
        <v>23</v>
      </c>
      <c r="DE16" s="17" t="s">
        <v>23</v>
      </c>
      <c r="DF16" s="17" t="s">
        <v>23</v>
      </c>
      <c r="DG16" s="17" t="s">
        <v>23</v>
      </c>
      <c r="DH16" s="90" t="s">
        <v>23</v>
      </c>
      <c r="DI16" s="26" t="s">
        <v>23</v>
      </c>
      <c r="DJ16" s="26" t="s">
        <v>23</v>
      </c>
      <c r="DK16" s="26" t="s">
        <v>23</v>
      </c>
      <c r="DL16" s="26" t="s">
        <v>23</v>
      </c>
      <c r="DM16" s="26" t="s">
        <v>23</v>
      </c>
      <c r="DN16" s="26" t="s">
        <v>23</v>
      </c>
    </row>
    <row r="17" spans="1:146" x14ac:dyDescent="0.25">
      <c r="A17" s="16" t="s">
        <v>75</v>
      </c>
      <c r="AU17" s="9"/>
      <c r="AV17" s="9"/>
      <c r="AW17" s="9"/>
      <c r="AX17" s="9"/>
      <c r="BS17" s="56"/>
      <c r="BT17" s="56"/>
      <c r="BZ17" s="56"/>
      <c r="CA17" s="56"/>
      <c r="CG17" s="56"/>
      <c r="CH17" s="56"/>
      <c r="CU17" s="56"/>
      <c r="CV17" s="56"/>
    </row>
    <row r="18" spans="1:146" x14ac:dyDescent="0.25">
      <c r="A18" t="s">
        <v>25</v>
      </c>
      <c r="AL18" s="120">
        <v>1</v>
      </c>
      <c r="AO18" s="121">
        <v>2</v>
      </c>
      <c r="AU18" s="122">
        <v>3</v>
      </c>
      <c r="AV18" s="9"/>
      <c r="AW18" s="9"/>
      <c r="AX18" s="9"/>
      <c r="BB18">
        <v>4</v>
      </c>
      <c r="BO18">
        <v>5</v>
      </c>
      <c r="CB18" s="6">
        <v>6</v>
      </c>
      <c r="CQ18">
        <v>7</v>
      </c>
      <c r="DA18">
        <v>8</v>
      </c>
      <c r="DN18">
        <v>9</v>
      </c>
      <c r="DW18">
        <v>7</v>
      </c>
    </row>
    <row r="19" spans="1:146" x14ac:dyDescent="0.25">
      <c r="A19" t="s">
        <v>78</v>
      </c>
      <c r="AL19" s="6">
        <v>1</v>
      </c>
      <c r="AO19" s="9">
        <v>2</v>
      </c>
      <c r="AS19" s="6">
        <v>1</v>
      </c>
      <c r="AU19" s="9">
        <v>2</v>
      </c>
      <c r="AV19" s="9"/>
      <c r="AW19" s="9"/>
      <c r="AX19" s="9"/>
      <c r="BB19">
        <v>3</v>
      </c>
      <c r="BH19" s="6">
        <v>2</v>
      </c>
      <c r="BO19">
        <v>3</v>
      </c>
      <c r="BR19">
        <v>2</v>
      </c>
      <c r="CB19" s="6">
        <v>2</v>
      </c>
      <c r="CI19" s="6">
        <v>1</v>
      </c>
      <c r="CQ19">
        <v>0</v>
      </c>
      <c r="DA19">
        <v>1</v>
      </c>
      <c r="DH19" s="174">
        <v>0</v>
      </c>
      <c r="DN19">
        <v>1</v>
      </c>
      <c r="DR19">
        <v>0</v>
      </c>
      <c r="EA19">
        <v>0</v>
      </c>
    </row>
    <row r="20" spans="1:146" x14ac:dyDescent="0.25">
      <c r="A20" s="46" t="s">
        <v>42</v>
      </c>
      <c r="AS20" s="168" t="s">
        <v>21</v>
      </c>
      <c r="AT20" s="93" t="s">
        <v>21</v>
      </c>
      <c r="AU20" s="93" t="s">
        <v>21</v>
      </c>
      <c r="AV20" s="93"/>
      <c r="AW20" s="93"/>
      <c r="AX20" s="93"/>
      <c r="AY20" s="40"/>
      <c r="AZ20" s="84" t="s">
        <v>21</v>
      </c>
      <c r="BA20" s="40" t="s">
        <v>21</v>
      </c>
      <c r="BB20" s="40" t="s">
        <v>21</v>
      </c>
      <c r="BC20" s="40" t="s">
        <v>21</v>
      </c>
      <c r="BD20" s="40" t="s">
        <v>21</v>
      </c>
      <c r="BH20" s="168" t="s">
        <v>18</v>
      </c>
      <c r="BI20" s="40" t="s">
        <v>18</v>
      </c>
      <c r="BJ20" s="40" t="s">
        <v>18</v>
      </c>
      <c r="BK20" s="40" t="s">
        <v>18</v>
      </c>
      <c r="BN20" s="116" t="s">
        <v>18</v>
      </c>
      <c r="BO20" s="117" t="s">
        <v>18</v>
      </c>
      <c r="BP20" s="117" t="s">
        <v>18</v>
      </c>
      <c r="BQ20" s="117" t="s">
        <v>18</v>
      </c>
      <c r="BR20" s="168" t="s">
        <v>18</v>
      </c>
      <c r="BU20" s="39" t="s">
        <v>18</v>
      </c>
      <c r="BV20" s="39" t="s">
        <v>18</v>
      </c>
      <c r="BW20" s="39" t="s">
        <v>18</v>
      </c>
      <c r="BX20" s="39" t="s">
        <v>18</v>
      </c>
      <c r="BY20" s="39" t="s">
        <v>18</v>
      </c>
      <c r="CB20" s="168" t="s">
        <v>18</v>
      </c>
      <c r="CC20" s="84" t="s">
        <v>18</v>
      </c>
      <c r="CD20" s="39" t="s">
        <v>18</v>
      </c>
      <c r="CE20" s="39" t="s">
        <v>18</v>
      </c>
      <c r="CF20" s="39" t="s">
        <v>18</v>
      </c>
      <c r="CG20" s="39" t="s">
        <v>18</v>
      </c>
      <c r="CH20" s="39" t="s">
        <v>18</v>
      </c>
      <c r="CI20" s="168" t="s">
        <v>18</v>
      </c>
      <c r="CJ20" s="39" t="s">
        <v>18</v>
      </c>
      <c r="CK20" s="39" t="s">
        <v>18</v>
      </c>
      <c r="CL20" s="39" t="s">
        <v>81</v>
      </c>
      <c r="CQ20" s="168" t="s">
        <v>18</v>
      </c>
      <c r="CR20" s="39" t="s">
        <v>18</v>
      </c>
      <c r="CS20" s="39" t="s">
        <v>18</v>
      </c>
      <c r="CT20" s="39" t="s">
        <v>18</v>
      </c>
      <c r="CW20" s="6" t="s">
        <v>18</v>
      </c>
      <c r="CX20" t="s">
        <v>18</v>
      </c>
      <c r="CZ20" s="116" t="s">
        <v>18</v>
      </c>
      <c r="DA20" s="116" t="s">
        <v>18</v>
      </c>
      <c r="DD20" s="116" t="s">
        <v>18</v>
      </c>
      <c r="DE20" s="116" t="s">
        <v>18</v>
      </c>
      <c r="DF20" s="116" t="s">
        <v>18</v>
      </c>
      <c r="DG20" s="116" t="s">
        <v>18</v>
      </c>
      <c r="DH20" s="173" t="s">
        <v>18</v>
      </c>
      <c r="DI20" s="39" t="s">
        <v>18</v>
      </c>
      <c r="DJ20" s="39" t="s">
        <v>18</v>
      </c>
      <c r="DK20" s="39" t="s">
        <v>18</v>
      </c>
      <c r="DL20" s="93" t="s">
        <v>18</v>
      </c>
      <c r="DM20" s="93" t="s">
        <v>18</v>
      </c>
      <c r="DN20" s="116" t="s">
        <v>18</v>
      </c>
      <c r="DO20" s="116" t="s">
        <v>18</v>
      </c>
      <c r="DP20" s="39" t="s">
        <v>18</v>
      </c>
      <c r="DQ20" s="39" t="s">
        <v>18</v>
      </c>
      <c r="DR20" s="168" t="s">
        <v>18</v>
      </c>
      <c r="DS20" s="39" t="s">
        <v>18</v>
      </c>
      <c r="DT20" s="39" t="s">
        <v>18</v>
      </c>
      <c r="DU20" s="39" t="s">
        <v>18</v>
      </c>
      <c r="DY20" s="39" t="s">
        <v>18</v>
      </c>
      <c r="DZ20" s="116" t="s">
        <v>18</v>
      </c>
      <c r="EA20" s="116" t="s">
        <v>18</v>
      </c>
      <c r="EB20" s="111" t="s">
        <v>18</v>
      </c>
      <c r="EC20" s="111" t="s">
        <v>18</v>
      </c>
      <c r="EF20" s="111" t="s">
        <v>18</v>
      </c>
    </row>
    <row r="21" spans="1:146" x14ac:dyDescent="0.25">
      <c r="A21" s="46" t="s">
        <v>42</v>
      </c>
      <c r="B21" s="111" t="s">
        <v>87</v>
      </c>
      <c r="AS21" s="168" t="s">
        <v>18</v>
      </c>
      <c r="AT21" s="93" t="s">
        <v>18</v>
      </c>
      <c r="AU21" s="93" t="s">
        <v>18</v>
      </c>
      <c r="AV21" s="93"/>
      <c r="AW21" s="93"/>
      <c r="AX21" s="93"/>
      <c r="AY21" s="40"/>
      <c r="AZ21" s="84" t="s">
        <v>18</v>
      </c>
      <c r="BA21" s="40" t="s">
        <v>18</v>
      </c>
      <c r="BB21" s="40" t="s">
        <v>18</v>
      </c>
      <c r="BC21" s="40" t="s">
        <v>18</v>
      </c>
      <c r="BD21" s="40" t="s">
        <v>18</v>
      </c>
      <c r="BH21" s="168" t="s">
        <v>22</v>
      </c>
      <c r="BI21" s="40" t="s">
        <v>22</v>
      </c>
      <c r="BJ21" s="40" t="s">
        <v>22</v>
      </c>
      <c r="BK21" s="40" t="s">
        <v>22</v>
      </c>
      <c r="BN21" s="116" t="s">
        <v>22</v>
      </c>
      <c r="BO21" s="117" t="s">
        <v>22</v>
      </c>
      <c r="BP21" s="117" t="s">
        <v>22</v>
      </c>
      <c r="BQ21" s="117" t="s">
        <v>22</v>
      </c>
      <c r="BR21" s="168" t="s">
        <v>22</v>
      </c>
      <c r="BU21" s="39" t="s">
        <v>22</v>
      </c>
      <c r="BV21" s="39" t="s">
        <v>22</v>
      </c>
      <c r="BW21" s="39" t="s">
        <v>22</v>
      </c>
      <c r="BX21" s="39" t="s">
        <v>22</v>
      </c>
      <c r="BY21" s="39" t="s">
        <v>22</v>
      </c>
      <c r="CB21" s="168" t="s">
        <v>22</v>
      </c>
      <c r="CC21" s="84" t="s">
        <v>22</v>
      </c>
      <c r="CD21" s="39" t="s">
        <v>22</v>
      </c>
      <c r="CE21" s="39" t="s">
        <v>22</v>
      </c>
      <c r="CF21" s="39" t="s">
        <v>22</v>
      </c>
      <c r="CG21" s="39" t="s">
        <v>22</v>
      </c>
      <c r="CH21" s="39" t="s">
        <v>22</v>
      </c>
      <c r="CI21" s="168" t="s">
        <v>22</v>
      </c>
      <c r="CJ21" s="39" t="s">
        <v>22</v>
      </c>
      <c r="CK21" s="39" t="s">
        <v>22</v>
      </c>
      <c r="CL21" s="39" t="s">
        <v>22</v>
      </c>
      <c r="CQ21" s="168" t="s">
        <v>22</v>
      </c>
      <c r="CR21" s="39" t="s">
        <v>22</v>
      </c>
      <c r="CS21" s="39" t="s">
        <v>22</v>
      </c>
      <c r="CT21" s="39" t="s">
        <v>22</v>
      </c>
      <c r="CU21" s="39" t="s">
        <v>18</v>
      </c>
      <c r="CV21" s="39" t="s">
        <v>18</v>
      </c>
      <c r="CW21" s="39" t="s">
        <v>22</v>
      </c>
      <c r="CX21" s="39" t="s">
        <v>22</v>
      </c>
      <c r="CZ21" s="116" t="s">
        <v>22</v>
      </c>
      <c r="DA21" s="116" t="s">
        <v>22</v>
      </c>
      <c r="DB21" s="39" t="s">
        <v>22</v>
      </c>
      <c r="DC21" s="39" t="s">
        <v>22</v>
      </c>
      <c r="DD21" s="116" t="s">
        <v>22</v>
      </c>
      <c r="DE21" s="116" t="s">
        <v>22</v>
      </c>
      <c r="DF21" s="116" t="s">
        <v>22</v>
      </c>
      <c r="DG21" s="116" t="s">
        <v>22</v>
      </c>
      <c r="DH21" s="168" t="s">
        <v>22</v>
      </c>
      <c r="DI21" s="39" t="s">
        <v>22</v>
      </c>
      <c r="DJ21" s="39" t="s">
        <v>22</v>
      </c>
      <c r="DK21" s="39" t="s">
        <v>22</v>
      </c>
      <c r="DL21" s="39" t="s">
        <v>22</v>
      </c>
      <c r="DM21" s="39" t="s">
        <v>22</v>
      </c>
      <c r="DN21" s="116" t="s">
        <v>22</v>
      </c>
      <c r="DO21" s="116" t="s">
        <v>22</v>
      </c>
      <c r="DP21" s="39" t="s">
        <v>22</v>
      </c>
      <c r="DQ21" s="39" t="s">
        <v>22</v>
      </c>
      <c r="DR21" s="168" t="s">
        <v>22</v>
      </c>
      <c r="DS21" s="39" t="s">
        <v>22</v>
      </c>
      <c r="DT21" s="39" t="s">
        <v>22</v>
      </c>
      <c r="DU21" s="39" t="s">
        <v>22</v>
      </c>
      <c r="DW21" s="39" t="s">
        <v>18</v>
      </c>
      <c r="DX21" s="39" t="s">
        <v>18</v>
      </c>
      <c r="DY21" s="93" t="s">
        <v>22</v>
      </c>
      <c r="DZ21" s="116" t="s">
        <v>22</v>
      </c>
      <c r="EA21" s="116" t="s">
        <v>22</v>
      </c>
      <c r="EB21" s="124" t="s">
        <v>22</v>
      </c>
      <c r="EC21" s="124" t="s">
        <v>22</v>
      </c>
      <c r="EF21" s="111" t="s">
        <v>22</v>
      </c>
    </row>
    <row r="22" spans="1:146" x14ac:dyDescent="0.25">
      <c r="A22" s="46" t="s">
        <v>42</v>
      </c>
      <c r="B22" s="29" t="s">
        <v>79</v>
      </c>
      <c r="AU22" s="9"/>
      <c r="AV22" s="9"/>
      <c r="AW22" s="9"/>
      <c r="AX22" s="9"/>
      <c r="BH22" s="168" t="s">
        <v>81</v>
      </c>
      <c r="BI22" s="40" t="s">
        <v>81</v>
      </c>
      <c r="BJ22" s="40" t="s">
        <v>81</v>
      </c>
      <c r="BK22" s="40" t="s">
        <v>81</v>
      </c>
      <c r="BN22" s="116" t="s">
        <v>81</v>
      </c>
      <c r="BO22" s="117" t="s">
        <v>81</v>
      </c>
      <c r="BR22" s="6"/>
      <c r="BS22"/>
      <c r="BT22"/>
      <c r="CQ22" s="170" t="s">
        <v>81</v>
      </c>
      <c r="CR22" s="93" t="s">
        <v>81</v>
      </c>
      <c r="CS22" s="93" t="s">
        <v>81</v>
      </c>
      <c r="CT22" s="93" t="s">
        <v>81</v>
      </c>
      <c r="CU22" s="93"/>
      <c r="CV22" s="93"/>
      <c r="CW22" s="39" t="s">
        <v>81</v>
      </c>
      <c r="CX22" s="93" t="s">
        <v>81</v>
      </c>
      <c r="CZ22" s="117" t="s">
        <v>81</v>
      </c>
      <c r="DA22" s="117" t="s">
        <v>81</v>
      </c>
      <c r="DB22" s="93"/>
      <c r="DC22" s="93"/>
      <c r="DD22" s="116" t="s">
        <v>81</v>
      </c>
      <c r="DE22" s="117" t="s">
        <v>81</v>
      </c>
      <c r="DF22" s="117" t="s">
        <v>81</v>
      </c>
      <c r="DG22" s="117" t="s">
        <v>81</v>
      </c>
      <c r="DH22" s="123" t="s">
        <v>81</v>
      </c>
      <c r="DK22" s="111" t="s">
        <v>81</v>
      </c>
      <c r="DL22" s="111" t="s">
        <v>81</v>
      </c>
      <c r="DM22" s="111" t="s">
        <v>81</v>
      </c>
      <c r="DN22" s="111" t="s">
        <v>81</v>
      </c>
      <c r="DO22" s="111" t="s">
        <v>81</v>
      </c>
      <c r="DR22" s="111" t="s">
        <v>81</v>
      </c>
      <c r="DS22" s="111" t="s">
        <v>81</v>
      </c>
      <c r="DT22" s="111" t="s">
        <v>81</v>
      </c>
      <c r="DU22" s="111" t="s">
        <v>81</v>
      </c>
      <c r="DW22" s="39"/>
      <c r="DX22" s="39"/>
      <c r="DY22" s="111" t="s">
        <v>81</v>
      </c>
      <c r="DZ22" s="111" t="s">
        <v>81</v>
      </c>
      <c r="EA22" s="111" t="s">
        <v>81</v>
      </c>
      <c r="EB22" s="111" t="s">
        <v>81</v>
      </c>
      <c r="EC22" s="111" t="s">
        <v>81</v>
      </c>
      <c r="EF22" s="111" t="s">
        <v>81</v>
      </c>
    </row>
    <row r="23" spans="1:146" x14ac:dyDescent="0.25">
      <c r="A23" t="s">
        <v>46</v>
      </c>
      <c r="AU23" s="9"/>
      <c r="AV23" s="9"/>
      <c r="AW23" s="9"/>
      <c r="AX23" s="9"/>
      <c r="BD23" t="s">
        <v>80</v>
      </c>
      <c r="BK23" t="s">
        <v>82</v>
      </c>
      <c r="BO23">
        <v>1</v>
      </c>
      <c r="BQ23">
        <v>2</v>
      </c>
      <c r="BY23" s="93" t="s">
        <v>83</v>
      </c>
      <c r="CF23" t="s">
        <v>84</v>
      </c>
      <c r="CQ23" t="s">
        <v>85</v>
      </c>
      <c r="CX23" t="s">
        <v>86</v>
      </c>
      <c r="DA23">
        <v>3</v>
      </c>
      <c r="DE23">
        <v>5</v>
      </c>
      <c r="DG23">
        <v>7</v>
      </c>
      <c r="DO23">
        <v>8</v>
      </c>
      <c r="DW23" s="39" t="s">
        <v>19</v>
      </c>
      <c r="DX23" s="39" t="s">
        <v>19</v>
      </c>
      <c r="EA23">
        <v>9</v>
      </c>
    </row>
    <row r="24" spans="1:146" x14ac:dyDescent="0.25">
      <c r="A24" s="94" t="s">
        <v>47</v>
      </c>
      <c r="B24" s="30" t="s">
        <v>13</v>
      </c>
      <c r="C24" s="30"/>
      <c r="AU24" s="9"/>
      <c r="AV24" s="9"/>
      <c r="AW24" s="9"/>
      <c r="AX24" s="9"/>
      <c r="BJ24" s="30" t="s">
        <v>58</v>
      </c>
      <c r="BK24" s="30" t="s">
        <v>58</v>
      </c>
      <c r="BL24" s="30"/>
      <c r="BM24" s="30"/>
      <c r="BN24" s="31" t="s">
        <v>58</v>
      </c>
      <c r="BO24" s="30" t="s">
        <v>58</v>
      </c>
      <c r="BP24" s="94" t="s">
        <v>58</v>
      </c>
      <c r="BQ24" s="94" t="s">
        <v>58</v>
      </c>
      <c r="BR24" s="94" t="s">
        <v>58</v>
      </c>
      <c r="BU24" s="100" t="s">
        <v>58</v>
      </c>
      <c r="BV24" s="99" t="s">
        <v>58</v>
      </c>
      <c r="BW24" s="99" t="s">
        <v>58</v>
      </c>
      <c r="DA24" s="94" t="s">
        <v>58</v>
      </c>
      <c r="DB24" s="94"/>
      <c r="DC24" s="94"/>
      <c r="DD24" s="100" t="s">
        <v>58</v>
      </c>
      <c r="DE24" s="94" t="s">
        <v>58</v>
      </c>
      <c r="DF24" s="94" t="s">
        <v>58</v>
      </c>
      <c r="DG24" s="94" t="s">
        <v>58</v>
      </c>
      <c r="DH24" s="101" t="s">
        <v>58</v>
      </c>
      <c r="DI24" s="94"/>
      <c r="DJ24" s="94"/>
      <c r="DK24" s="94" t="s">
        <v>58</v>
      </c>
      <c r="DL24" s="94" t="s">
        <v>58</v>
      </c>
      <c r="DO24" s="94" t="s">
        <v>58</v>
      </c>
      <c r="DR24" s="94" t="s">
        <v>58</v>
      </c>
      <c r="DS24" s="94" t="s">
        <v>58</v>
      </c>
      <c r="DW24" s="93"/>
      <c r="DX24" s="93"/>
      <c r="EA24" s="94" t="s">
        <v>58</v>
      </c>
      <c r="EB24" s="94" t="s">
        <v>58</v>
      </c>
      <c r="EC24" s="94" t="s">
        <v>58</v>
      </c>
      <c r="EF24" s="27" t="s">
        <v>17</v>
      </c>
      <c r="EG24" s="27" t="s">
        <v>17</v>
      </c>
      <c r="EH24" s="27" t="s">
        <v>17</v>
      </c>
      <c r="EI24" s="27" t="s">
        <v>17</v>
      </c>
      <c r="EJ24" s="27" t="s">
        <v>17</v>
      </c>
      <c r="EM24" s="125" t="s">
        <v>17</v>
      </c>
      <c r="EN24" s="45" t="s">
        <v>17</v>
      </c>
      <c r="EO24" s="45" t="s">
        <v>17</v>
      </c>
      <c r="EP24" s="45" t="s">
        <v>17</v>
      </c>
    </row>
    <row r="25" spans="1:146" x14ac:dyDescent="0.25">
      <c r="A25" s="94" t="s">
        <v>47</v>
      </c>
      <c r="B25" s="27" t="s">
        <v>88</v>
      </c>
      <c r="AU25" s="9"/>
      <c r="AV25" s="9"/>
      <c r="AW25" s="9"/>
      <c r="AX25" s="9"/>
      <c r="BN25" s="31" t="s">
        <v>59</v>
      </c>
      <c r="BO25" s="30" t="s">
        <v>59</v>
      </c>
      <c r="BP25" s="94" t="s">
        <v>59</v>
      </c>
      <c r="BQ25" s="94" t="s">
        <v>59</v>
      </c>
      <c r="BR25" s="94" t="s">
        <v>44</v>
      </c>
      <c r="DW25" s="93"/>
      <c r="DX25" s="93"/>
      <c r="EF25" s="27" t="s">
        <v>59</v>
      </c>
      <c r="EG25" s="27" t="s">
        <v>59</v>
      </c>
      <c r="EH25" s="27" t="s">
        <v>59</v>
      </c>
      <c r="EI25" s="27" t="s">
        <v>59</v>
      </c>
      <c r="EJ25" s="27" t="s">
        <v>59</v>
      </c>
      <c r="EM25" s="125" t="s">
        <v>59</v>
      </c>
      <c r="EN25" s="45" t="s">
        <v>59</v>
      </c>
      <c r="EO25" s="45" t="s">
        <v>59</v>
      </c>
      <c r="EP25" s="45" t="s">
        <v>59</v>
      </c>
    </row>
    <row r="26" spans="1:146" x14ac:dyDescent="0.25">
      <c r="A26" t="s">
        <v>48</v>
      </c>
      <c r="AU26" s="9"/>
      <c r="AV26" s="9"/>
      <c r="AW26" s="9"/>
      <c r="AX26" s="9"/>
    </row>
    <row r="27" spans="1:146" x14ac:dyDescent="0.25">
      <c r="A27" s="111" t="s">
        <v>71</v>
      </c>
      <c r="AU27" s="9"/>
      <c r="AV27" s="9"/>
      <c r="AW27" s="9"/>
      <c r="AX27" s="9"/>
      <c r="BH27" s="110" t="s">
        <v>19</v>
      </c>
      <c r="BI27" s="111" t="s">
        <v>19</v>
      </c>
      <c r="BJ27" s="111" t="s">
        <v>19</v>
      </c>
      <c r="BK27" s="111" t="s">
        <v>19</v>
      </c>
    </row>
    <row r="28" spans="1:146" x14ac:dyDescent="0.25">
      <c r="A28" t="s">
        <v>72</v>
      </c>
      <c r="AU28" s="9"/>
      <c r="AV28" s="9"/>
      <c r="AW28" s="9"/>
      <c r="AX28" s="9"/>
    </row>
    <row r="29" spans="1:146" x14ac:dyDescent="0.25">
      <c r="A29" t="s">
        <v>73</v>
      </c>
      <c r="AU29" s="9"/>
      <c r="AV29" s="9"/>
      <c r="AW29" s="9"/>
      <c r="AX29" s="9"/>
    </row>
    <row r="30" spans="1:146" x14ac:dyDescent="0.25">
      <c r="A30" t="s">
        <v>73</v>
      </c>
      <c r="AU30" s="9"/>
      <c r="AV30" s="9"/>
      <c r="AW30" s="9"/>
      <c r="AX30" s="9"/>
    </row>
    <row r="31" spans="1:146" x14ac:dyDescent="0.25">
      <c r="A31" s="21" t="s">
        <v>35</v>
      </c>
      <c r="B31" s="30" t="s">
        <v>13</v>
      </c>
      <c r="C31" s="30"/>
      <c r="AM31" s="98" t="s">
        <v>57</v>
      </c>
      <c r="AN31" s="98" t="s">
        <v>57</v>
      </c>
      <c r="AO31" s="113" t="s">
        <v>12</v>
      </c>
      <c r="AP31" s="113" t="s">
        <v>12</v>
      </c>
      <c r="AS31" s="22" t="s">
        <v>12</v>
      </c>
      <c r="AT31" s="22" t="s">
        <v>12</v>
      </c>
      <c r="AU31" s="113" t="s">
        <v>12</v>
      </c>
      <c r="AV31" s="9"/>
      <c r="AW31" s="9"/>
      <c r="AX31" s="9"/>
      <c r="AZ31" s="86" t="s">
        <v>12</v>
      </c>
      <c r="BB31" s="113" t="s">
        <v>12</v>
      </c>
      <c r="BC31" s="113" t="s">
        <v>12</v>
      </c>
      <c r="BD31" s="113" t="s">
        <v>12</v>
      </c>
      <c r="BH31" s="22" t="s">
        <v>12</v>
      </c>
      <c r="BI31" s="113" t="s">
        <v>12</v>
      </c>
      <c r="BJ31" s="113" t="s">
        <v>12</v>
      </c>
      <c r="BK31" s="113" t="s">
        <v>12</v>
      </c>
      <c r="BN31" s="22" t="s">
        <v>12</v>
      </c>
      <c r="BO31" s="22" t="s">
        <v>12</v>
      </c>
      <c r="BP31" s="22" t="s">
        <v>12</v>
      </c>
      <c r="BQ31" s="22" t="s">
        <v>12</v>
      </c>
      <c r="BR31" s="22" t="s">
        <v>12</v>
      </c>
      <c r="BU31" s="22" t="s">
        <v>12</v>
      </c>
      <c r="BV31" s="22" t="s">
        <v>12</v>
      </c>
      <c r="BW31" s="22" t="s">
        <v>12</v>
      </c>
      <c r="BX31" s="22" t="s">
        <v>12</v>
      </c>
      <c r="BY31" s="22" t="s">
        <v>12</v>
      </c>
      <c r="CB31" s="22" t="s">
        <v>12</v>
      </c>
      <c r="CC31" s="22" t="s">
        <v>12</v>
      </c>
      <c r="CD31" s="113" t="s">
        <v>12</v>
      </c>
      <c r="CE31" s="113" t="s">
        <v>12</v>
      </c>
      <c r="CF31" s="113" t="s">
        <v>12</v>
      </c>
      <c r="CI31" s="22" t="s">
        <v>12</v>
      </c>
      <c r="CJ31" s="113" t="s">
        <v>12</v>
      </c>
      <c r="CK31" s="113" t="s">
        <v>12</v>
      </c>
      <c r="CL31" s="113" t="s">
        <v>12</v>
      </c>
      <c r="CP31" s="113" t="s">
        <v>12</v>
      </c>
      <c r="CS31" s="113" t="s">
        <v>12</v>
      </c>
      <c r="CT31" s="113" t="s">
        <v>12</v>
      </c>
      <c r="CW31" s="113" t="s">
        <v>12</v>
      </c>
      <c r="CX31" s="113" t="s">
        <v>12</v>
      </c>
      <c r="CZ31" s="113" t="s">
        <v>12</v>
      </c>
      <c r="DA31" s="113" t="s">
        <v>12</v>
      </c>
      <c r="DD31" s="113" t="s">
        <v>12</v>
      </c>
      <c r="DE31" s="113" t="s">
        <v>12</v>
      </c>
      <c r="DF31" s="113" t="s">
        <v>12</v>
      </c>
      <c r="DG31" s="113" t="s">
        <v>12</v>
      </c>
      <c r="DH31" s="113" t="s">
        <v>12</v>
      </c>
      <c r="DK31" s="113" t="s">
        <v>12</v>
      </c>
      <c r="DL31" s="113" t="s">
        <v>12</v>
      </c>
      <c r="DM31" s="113" t="s">
        <v>12</v>
      </c>
      <c r="DN31" s="113" t="s">
        <v>12</v>
      </c>
      <c r="DO31" s="113" t="s">
        <v>12</v>
      </c>
      <c r="DR31" s="113" t="s">
        <v>12</v>
      </c>
      <c r="DS31" s="113" t="s">
        <v>12</v>
      </c>
      <c r="DT31" s="113" t="s">
        <v>12</v>
      </c>
      <c r="DU31" s="113" t="s">
        <v>12</v>
      </c>
      <c r="DY31" s="113" t="s">
        <v>12</v>
      </c>
    </row>
    <row r="32" spans="1:146" x14ac:dyDescent="0.25">
      <c r="A32" s="21" t="s">
        <v>35</v>
      </c>
      <c r="B32" t="s">
        <v>69</v>
      </c>
      <c r="AM32" s="98" t="s">
        <v>61</v>
      </c>
      <c r="AN32" s="98" t="s">
        <v>61</v>
      </c>
      <c r="AO32" s="113" t="s">
        <v>74</v>
      </c>
      <c r="AP32" s="113" t="s">
        <v>74</v>
      </c>
      <c r="AS32" s="22" t="s">
        <v>74</v>
      </c>
      <c r="AT32" s="22" t="s">
        <v>74</v>
      </c>
      <c r="AU32" s="113" t="s">
        <v>74</v>
      </c>
      <c r="AV32" s="9"/>
      <c r="AW32" s="9"/>
      <c r="AX32" s="9"/>
      <c r="AZ32" s="86" t="s">
        <v>74</v>
      </c>
      <c r="BB32" s="113" t="s">
        <v>74</v>
      </c>
      <c r="BC32" s="113" t="s">
        <v>74</v>
      </c>
      <c r="BD32" s="113" t="s">
        <v>74</v>
      </c>
      <c r="BP32" s="22" t="s">
        <v>74</v>
      </c>
      <c r="BQ32" s="22" t="s">
        <v>74</v>
      </c>
      <c r="BR32" s="22" t="s">
        <v>74</v>
      </c>
      <c r="BU32" s="22" t="s">
        <v>74</v>
      </c>
      <c r="BV32" s="22" t="s">
        <v>74</v>
      </c>
      <c r="BW32" s="22" t="s">
        <v>74</v>
      </c>
      <c r="BX32" s="22" t="s">
        <v>74</v>
      </c>
      <c r="BY32" s="22" t="s">
        <v>74</v>
      </c>
      <c r="CD32" s="113" t="s">
        <v>74</v>
      </c>
      <c r="CE32" s="113" t="s">
        <v>74</v>
      </c>
      <c r="CF32" s="113" t="s">
        <v>74</v>
      </c>
      <c r="CI32" s="22" t="s">
        <v>74</v>
      </c>
      <c r="CJ32" s="113" t="s">
        <v>74</v>
      </c>
      <c r="CK32" s="113" t="s">
        <v>74</v>
      </c>
      <c r="CL32" s="113" t="s">
        <v>74</v>
      </c>
      <c r="CP32" s="113" t="s">
        <v>74</v>
      </c>
    </row>
    <row r="33" spans="1:173" x14ac:dyDescent="0.25">
      <c r="A33" s="148" t="s">
        <v>51</v>
      </c>
      <c r="AS33" s="140">
        <f>300-256</f>
        <v>44</v>
      </c>
      <c r="AT33" s="141"/>
      <c r="AU33" s="9"/>
      <c r="AV33" s="9"/>
      <c r="AW33" s="9"/>
      <c r="AX33" s="9"/>
      <c r="AZ33" s="151"/>
      <c r="BA33" s="141"/>
      <c r="BB33" s="139">
        <v>44</v>
      </c>
      <c r="BC33" s="139"/>
      <c r="BH33" s="171"/>
      <c r="BI33" s="141">
        <f>44+300-256</f>
        <v>88</v>
      </c>
      <c r="BJ33" s="141"/>
      <c r="BN33" s="142">
        <v>88</v>
      </c>
      <c r="BO33" s="143"/>
      <c r="BQ33" s="149"/>
      <c r="BU33" s="140">
        <f>88+300-256</f>
        <v>132</v>
      </c>
      <c r="BV33" s="141"/>
      <c r="BX33" s="139">
        <f>132+250</f>
        <v>382</v>
      </c>
      <c r="BY33" s="139"/>
      <c r="CB33" s="140">
        <f>382-256</f>
        <v>126</v>
      </c>
      <c r="CC33" s="141"/>
      <c r="CI33" s="140">
        <f>126+350-256</f>
        <v>220</v>
      </c>
      <c r="CJ33" s="141"/>
      <c r="CK33" s="169"/>
      <c r="CP33" s="139">
        <f>220+300-2*256</f>
        <v>8</v>
      </c>
      <c r="CQ33" s="139"/>
      <c r="DH33" s="151">
        <f>8+300-256</f>
        <v>52</v>
      </c>
      <c r="DI33" s="141"/>
      <c r="DJ33" s="141"/>
      <c r="DK33" s="141"/>
      <c r="DR33" s="176">
        <f>52+6*30-256</f>
        <v>-24</v>
      </c>
      <c r="DS33" s="176"/>
      <c r="DY33" s="139">
        <f>-24+4*30</f>
        <v>96</v>
      </c>
      <c r="DZ33" s="139"/>
    </row>
    <row r="34" spans="1:173" s="152" customFormat="1" x14ac:dyDescent="0.25">
      <c r="A34" s="152" t="s">
        <v>38</v>
      </c>
      <c r="J34" s="153"/>
      <c r="K34" s="154"/>
      <c r="L34" s="155"/>
      <c r="O34" s="156"/>
      <c r="P34" s="156"/>
      <c r="Q34" s="153"/>
      <c r="T34" s="157"/>
      <c r="U34" s="157"/>
      <c r="V34" s="158"/>
      <c r="W34" s="158"/>
      <c r="X34" s="159"/>
      <c r="Y34" s="160"/>
      <c r="Z34" s="160"/>
      <c r="AA34" s="160"/>
      <c r="AB34" s="160"/>
      <c r="AC34" s="160"/>
      <c r="AD34" s="160"/>
      <c r="AE34" s="153"/>
      <c r="AF34" s="160"/>
      <c r="AG34" s="160"/>
      <c r="AH34" s="160"/>
      <c r="AI34" s="160"/>
      <c r="AJ34" s="158"/>
      <c r="AK34" s="158"/>
      <c r="AL34" s="153"/>
      <c r="AM34" s="160"/>
      <c r="AN34" s="160"/>
      <c r="AO34" s="160"/>
      <c r="AP34" s="160"/>
      <c r="AQ34" s="158"/>
      <c r="AR34" s="158"/>
      <c r="AS34" s="161">
        <v>300</v>
      </c>
      <c r="AT34" s="162"/>
      <c r="AU34" s="160"/>
      <c r="AV34" s="160"/>
      <c r="AW34" s="160"/>
      <c r="AX34" s="160"/>
      <c r="AZ34" s="163">
        <v>500</v>
      </c>
      <c r="BA34" s="162"/>
      <c r="BB34" s="164"/>
      <c r="BD34" s="164"/>
      <c r="BE34" s="164"/>
      <c r="BF34" s="164"/>
      <c r="BG34" s="164"/>
      <c r="BH34" s="172"/>
      <c r="BI34" s="162">
        <f>500+300</f>
        <v>800</v>
      </c>
      <c r="BJ34" s="162"/>
      <c r="BL34" s="156"/>
      <c r="BM34" s="156"/>
      <c r="BN34" s="161">
        <v>800</v>
      </c>
      <c r="BO34" s="162"/>
      <c r="BQ34"/>
      <c r="BR34"/>
      <c r="BS34" s="14"/>
      <c r="BT34" s="14"/>
      <c r="BU34" s="140">
        <f>800+300</f>
        <v>1100</v>
      </c>
      <c r="BV34" s="141"/>
      <c r="BX34" s="165">
        <f>1100+250</f>
        <v>1350</v>
      </c>
      <c r="BY34" s="165"/>
      <c r="BZ34" s="14"/>
      <c r="CA34" s="14"/>
      <c r="CB34" s="6"/>
      <c r="CC34" s="78"/>
      <c r="CD34"/>
      <c r="CG34" s="156"/>
      <c r="CH34" s="156"/>
      <c r="CI34" s="172"/>
      <c r="CJ34" s="162">
        <v>1700</v>
      </c>
      <c r="CK34" s="162"/>
      <c r="CM34" s="166"/>
      <c r="CN34" s="156"/>
      <c r="CO34" s="156"/>
      <c r="CP34" s="165">
        <v>2000</v>
      </c>
      <c r="CQ34" s="165"/>
      <c r="CU34" s="156"/>
      <c r="CV34" s="156"/>
      <c r="CW34" s="153"/>
      <c r="CY34" s="166"/>
      <c r="DD34" s="153"/>
      <c r="DH34" s="163">
        <v>2300</v>
      </c>
      <c r="DI34" s="162"/>
      <c r="DJ34" s="162"/>
      <c r="DK34" s="162"/>
      <c r="DR34" s="165">
        <f>2300+6*30</f>
        <v>2480</v>
      </c>
      <c r="DS34" s="165"/>
      <c r="DV34" s="166"/>
      <c r="DY34" s="165">
        <f>2480+4*30</f>
        <v>2600</v>
      </c>
      <c r="DZ34" s="165"/>
      <c r="EM34" s="159"/>
      <c r="FQ34" s="159"/>
    </row>
    <row r="35" spans="1:173" x14ac:dyDescent="0.25">
      <c r="A35" s="148" t="s">
        <v>89</v>
      </c>
      <c r="AL35" s="140">
        <v>400</v>
      </c>
      <c r="AM35" s="141"/>
      <c r="AS35" s="140">
        <f>AS38-AS34</f>
        <v>200</v>
      </c>
      <c r="AT35" s="141"/>
      <c r="AU35" s="9"/>
      <c r="AV35" s="9"/>
      <c r="AW35" s="9"/>
      <c r="AX35" s="9"/>
      <c r="AZ35" s="151">
        <v>0</v>
      </c>
      <c r="BA35" s="141"/>
      <c r="BB35" s="139">
        <f>6*50</f>
        <v>300</v>
      </c>
      <c r="BC35" s="139"/>
      <c r="BD35" s="112"/>
      <c r="BE35" s="112"/>
      <c r="BF35" s="112"/>
      <c r="BG35" s="112"/>
      <c r="BH35" s="171"/>
      <c r="BI35" s="141">
        <v>0</v>
      </c>
      <c r="BJ35" s="141"/>
      <c r="BN35" s="140">
        <f>6*50</f>
        <v>300</v>
      </c>
      <c r="BO35" s="141"/>
      <c r="BU35" s="140">
        <v>250</v>
      </c>
      <c r="BV35" s="141"/>
      <c r="BX35">
        <v>0</v>
      </c>
      <c r="CD35" s="139">
        <f>7*50</f>
        <v>350</v>
      </c>
      <c r="CE35" s="139"/>
      <c r="CJ35" s="139">
        <v>300</v>
      </c>
      <c r="CK35" s="139"/>
      <c r="CP35" s="139">
        <v>0</v>
      </c>
      <c r="CQ35" s="139"/>
      <c r="CS35" s="139">
        <v>300</v>
      </c>
      <c r="CT35" s="139"/>
      <c r="DH35" s="151">
        <f>11*50</f>
        <v>550</v>
      </c>
      <c r="DI35" s="141"/>
      <c r="DJ35" s="141"/>
      <c r="DK35" s="141"/>
      <c r="DR35" s="139">
        <f>550-6*30</f>
        <v>370</v>
      </c>
      <c r="DS35" s="139"/>
      <c r="DY35" s="139">
        <f>370-4*30</f>
        <v>250</v>
      </c>
      <c r="DZ35" s="139"/>
    </row>
    <row r="36" spans="1:173" x14ac:dyDescent="0.25">
      <c r="A36" s="29" t="s">
        <v>68</v>
      </c>
      <c r="B36" s="177" t="s">
        <v>92</v>
      </c>
      <c r="AA36" s="117"/>
      <c r="AB36" s="117"/>
      <c r="AC36" s="98"/>
      <c r="AD36" s="98"/>
      <c r="AE36" s="178" t="s">
        <v>12</v>
      </c>
      <c r="AF36" s="179" t="s">
        <v>12</v>
      </c>
      <c r="AG36" s="179" t="s">
        <v>12</v>
      </c>
      <c r="AH36" s="179" t="s">
        <v>12</v>
      </c>
      <c r="AI36" s="179" t="s">
        <v>12</v>
      </c>
      <c r="AJ36" s="179"/>
      <c r="AK36" s="179"/>
      <c r="AL36" s="178" t="s">
        <v>12</v>
      </c>
      <c r="AM36" s="160"/>
      <c r="AN36" s="160"/>
      <c r="AT36" s="98"/>
    </row>
    <row r="37" spans="1:173" x14ac:dyDescent="0.25">
      <c r="A37" s="108" t="s">
        <v>67</v>
      </c>
      <c r="L37" s="20" t="s">
        <v>44</v>
      </c>
      <c r="AL37" s="136">
        <v>900</v>
      </c>
      <c r="AM37" s="137"/>
      <c r="AU37" s="9"/>
    </row>
    <row r="38" spans="1:173" x14ac:dyDescent="0.25">
      <c r="A38" s="27" t="s">
        <v>11</v>
      </c>
      <c r="B38" s="38" t="s">
        <v>39</v>
      </c>
      <c r="C38" s="38"/>
      <c r="R38" s="28"/>
      <c r="S38" s="45"/>
      <c r="Y38" s="6"/>
      <c r="AL38" s="147">
        <v>400</v>
      </c>
      <c r="AM38" s="146"/>
      <c r="AP38" s="150"/>
      <c r="AQ38" s="150"/>
      <c r="AR38" s="150"/>
      <c r="AS38" s="146">
        <v>500</v>
      </c>
      <c r="AT38" s="146"/>
      <c r="AU38" s="9"/>
      <c r="AV38" s="9"/>
      <c r="AW38" s="9"/>
      <c r="AX38" s="9"/>
      <c r="BA38" s="126"/>
      <c r="BB38" s="139">
        <f>500+6*50</f>
        <v>800</v>
      </c>
      <c r="BC38" s="139"/>
      <c r="BK38" s="139">
        <f>800+6*50</f>
        <v>1100</v>
      </c>
      <c r="BL38" s="139"/>
      <c r="BM38" s="139"/>
      <c r="BN38" s="167"/>
      <c r="BO38" s="6"/>
      <c r="BR38" s="139">
        <f>1100+5*50</f>
        <v>1350</v>
      </c>
      <c r="BS38" s="139"/>
      <c r="BT38" s="139"/>
      <c r="BU38" s="139"/>
      <c r="CC38" s="151">
        <f>1350+7*50</f>
        <v>1700</v>
      </c>
      <c r="CD38" s="141"/>
      <c r="CJ38" s="139">
        <f>1700+6*50</f>
        <v>2000</v>
      </c>
      <c r="CK38" s="139"/>
      <c r="CR38" s="139">
        <f>2000+6*50</f>
        <v>2300</v>
      </c>
      <c r="CS38" s="139"/>
      <c r="CT38" s="175"/>
      <c r="CU38" s="175"/>
      <c r="CV38" s="175"/>
      <c r="CW38" s="175"/>
      <c r="CX38" s="175"/>
      <c r="DG38" s="139">
        <f>2300+11*50</f>
        <v>2850</v>
      </c>
      <c r="DH38" s="139"/>
    </row>
    <row r="39" spans="1:173" x14ac:dyDescent="0.25">
      <c r="A39" s="92" t="s">
        <v>13</v>
      </c>
      <c r="D39" s="30" t="s">
        <v>30</v>
      </c>
      <c r="E39" s="30" t="s">
        <v>30</v>
      </c>
      <c r="F39" s="30" t="s">
        <v>30</v>
      </c>
      <c r="G39" s="30" t="s">
        <v>30</v>
      </c>
      <c r="H39" s="30"/>
      <c r="I39" s="30"/>
      <c r="J39" s="31"/>
      <c r="K39" s="102" t="s">
        <v>30</v>
      </c>
      <c r="L39" s="20" t="s">
        <v>30</v>
      </c>
      <c r="M39" s="30" t="s">
        <v>30</v>
      </c>
      <c r="N39" s="30" t="s">
        <v>30</v>
      </c>
      <c r="Q39" s="31" t="s">
        <v>30</v>
      </c>
      <c r="R39" s="30" t="s">
        <v>30</v>
      </c>
      <c r="S39" s="30" t="s">
        <v>30</v>
      </c>
      <c r="Y39" s="65" t="s">
        <v>30</v>
      </c>
      <c r="Z39" s="65" t="s">
        <v>30</v>
      </c>
      <c r="AA39" s="65" t="s">
        <v>30</v>
      </c>
      <c r="AB39" s="65" t="s">
        <v>30</v>
      </c>
      <c r="AC39" s="65" t="s">
        <v>30</v>
      </c>
      <c r="AD39" s="65" t="s">
        <v>30</v>
      </c>
      <c r="AE39" s="65" t="s">
        <v>30</v>
      </c>
      <c r="AF39" s="65" t="s">
        <v>30</v>
      </c>
      <c r="AG39" s="65" t="s">
        <v>30</v>
      </c>
      <c r="AH39" s="65" t="s">
        <v>30</v>
      </c>
      <c r="AI39" s="65" t="s">
        <v>30</v>
      </c>
      <c r="AJ39" s="65" t="s">
        <v>30</v>
      </c>
      <c r="AK39" s="65" t="s">
        <v>30</v>
      </c>
      <c r="AL39" s="65" t="s">
        <v>30</v>
      </c>
      <c r="AM39" s="65" t="s">
        <v>30</v>
      </c>
      <c r="AN39" s="65" t="s">
        <v>30</v>
      </c>
      <c r="AO39" s="65" t="s">
        <v>30</v>
      </c>
      <c r="AP39" s="65" t="s">
        <v>30</v>
      </c>
      <c r="AQ39" s="65" t="s">
        <v>30</v>
      </c>
      <c r="AR39" s="65" t="s">
        <v>30</v>
      </c>
      <c r="AS39" s="65" t="s">
        <v>30</v>
      </c>
      <c r="AT39" s="65" t="s">
        <v>30</v>
      </c>
      <c r="AU39" s="65" t="s">
        <v>30</v>
      </c>
      <c r="AV39" s="65" t="s">
        <v>30</v>
      </c>
      <c r="AW39" s="65" t="s">
        <v>30</v>
      </c>
      <c r="AX39" s="65" t="s">
        <v>30</v>
      </c>
      <c r="AY39" s="65" t="s">
        <v>30</v>
      </c>
      <c r="AZ39" s="87" t="s">
        <v>30</v>
      </c>
      <c r="BA39" s="65" t="s">
        <v>30</v>
      </c>
      <c r="BB39" s="65" t="s">
        <v>30</v>
      </c>
      <c r="BC39" s="65" t="s">
        <v>30</v>
      </c>
      <c r="BD39" s="65" t="s">
        <v>30</v>
      </c>
      <c r="BE39" s="65" t="s">
        <v>30</v>
      </c>
      <c r="BF39" s="65" t="s">
        <v>30</v>
      </c>
      <c r="BG39" s="65" t="s">
        <v>30</v>
      </c>
      <c r="BH39" s="65" t="s">
        <v>30</v>
      </c>
      <c r="BI39" s="65" t="s">
        <v>30</v>
      </c>
      <c r="BJ39" s="65" t="s">
        <v>30</v>
      </c>
      <c r="BK39" s="65" t="s">
        <v>30</v>
      </c>
      <c r="BL39" s="65" t="s">
        <v>30</v>
      </c>
      <c r="BM39" s="65" t="s">
        <v>30</v>
      </c>
      <c r="BN39" s="65" t="s">
        <v>30</v>
      </c>
      <c r="BO39" s="65" t="s">
        <v>30</v>
      </c>
      <c r="BP39" s="65" t="s">
        <v>30</v>
      </c>
      <c r="BQ39" s="65" t="s">
        <v>30</v>
      </c>
      <c r="BR39" s="65" t="s">
        <v>30</v>
      </c>
      <c r="BS39" s="65" t="s">
        <v>30</v>
      </c>
      <c r="BT39" s="65" t="s">
        <v>30</v>
      </c>
      <c r="BU39" s="65" t="s">
        <v>30</v>
      </c>
      <c r="BV39" s="65" t="s">
        <v>30</v>
      </c>
      <c r="BW39" s="65" t="s">
        <v>30</v>
      </c>
      <c r="BX39" s="65" t="s">
        <v>30</v>
      </c>
      <c r="BY39" s="65" t="s">
        <v>30</v>
      </c>
      <c r="BZ39" s="65" t="s">
        <v>30</v>
      </c>
      <c r="CA39" s="65" t="s">
        <v>30</v>
      </c>
      <c r="CB39" s="65" t="s">
        <v>30</v>
      </c>
      <c r="CC39" s="87" t="s">
        <v>30</v>
      </c>
      <c r="CD39" s="65" t="s">
        <v>30</v>
      </c>
      <c r="CE39" s="65" t="s">
        <v>30</v>
      </c>
      <c r="CF39" s="65" t="s">
        <v>30</v>
      </c>
      <c r="CG39" s="65" t="s">
        <v>30</v>
      </c>
      <c r="CH39" s="65" t="s">
        <v>30</v>
      </c>
      <c r="CI39" s="65" t="s">
        <v>30</v>
      </c>
      <c r="CJ39" s="65" t="s">
        <v>30</v>
      </c>
      <c r="CK39" s="65" t="s">
        <v>30</v>
      </c>
      <c r="CL39" s="65" t="s">
        <v>30</v>
      </c>
      <c r="CP39" s="65" t="s">
        <v>30</v>
      </c>
      <c r="CQ39" s="65" t="s">
        <v>30</v>
      </c>
      <c r="CR39" s="65" t="s">
        <v>30</v>
      </c>
      <c r="CS39" s="65" t="s">
        <v>30</v>
      </c>
      <c r="CT39" s="65" t="s">
        <v>30</v>
      </c>
      <c r="CU39" s="37"/>
      <c r="CV39" s="37"/>
      <c r="CW39" s="65" t="s">
        <v>30</v>
      </c>
      <c r="CX39" s="65" t="s">
        <v>30</v>
      </c>
      <c r="CZ39" s="65" t="s">
        <v>30</v>
      </c>
      <c r="DA39" s="65" t="s">
        <v>30</v>
      </c>
      <c r="DD39" s="65" t="s">
        <v>30</v>
      </c>
      <c r="DE39" s="65" t="s">
        <v>30</v>
      </c>
      <c r="DF39" s="65" t="s">
        <v>30</v>
      </c>
      <c r="DG39" s="65" t="s">
        <v>30</v>
      </c>
    </row>
    <row r="40" spans="1:173" x14ac:dyDescent="0.25">
      <c r="A40" s="91" t="s">
        <v>20</v>
      </c>
      <c r="J40"/>
      <c r="K40" s="20"/>
      <c r="O40"/>
      <c r="P40"/>
      <c r="Q40"/>
      <c r="Y40" s="41" t="s">
        <v>16</v>
      </c>
      <c r="Z40" s="41" t="s">
        <v>16</v>
      </c>
      <c r="AA40" s="41" t="s">
        <v>16</v>
      </c>
      <c r="AB40" s="41" t="s">
        <v>16</v>
      </c>
      <c r="AC40" s="41"/>
      <c r="AD40" s="41"/>
      <c r="AE40" s="42" t="s">
        <v>16</v>
      </c>
      <c r="AF40" s="41" t="s">
        <v>16</v>
      </c>
      <c r="AG40" s="41" t="s">
        <v>16</v>
      </c>
      <c r="AH40" s="41" t="s">
        <v>16</v>
      </c>
      <c r="AI40" s="41" t="s">
        <v>16</v>
      </c>
      <c r="AL40" s="42" t="s">
        <v>16</v>
      </c>
      <c r="AM40" s="41" t="s">
        <v>16</v>
      </c>
      <c r="AN40" s="41" t="s">
        <v>16</v>
      </c>
      <c r="AO40" s="41" t="s">
        <v>16</v>
      </c>
      <c r="AP40" s="41" t="s">
        <v>16</v>
      </c>
      <c r="AS40" s="42" t="s">
        <v>16</v>
      </c>
      <c r="AT40" s="41" t="s">
        <v>16</v>
      </c>
      <c r="AU40" s="41" t="s">
        <v>19</v>
      </c>
      <c r="AY40" s="43"/>
      <c r="AZ40" s="88" t="s">
        <v>16</v>
      </c>
      <c r="BA40" s="43" t="s">
        <v>16</v>
      </c>
      <c r="BB40" s="43" t="s">
        <v>16</v>
      </c>
      <c r="BC40" s="43" t="s">
        <v>16</v>
      </c>
      <c r="BD40" s="43" t="s">
        <v>16</v>
      </c>
      <c r="BH40" s="42" t="s">
        <v>16</v>
      </c>
      <c r="BI40" s="43" t="s">
        <v>16</v>
      </c>
      <c r="BJ40" s="43" t="s">
        <v>16</v>
      </c>
      <c r="BK40" s="43" t="s">
        <v>16</v>
      </c>
      <c r="BN40" s="42" t="s">
        <v>16</v>
      </c>
      <c r="BO40" s="41" t="s">
        <v>16</v>
      </c>
      <c r="BP40" s="41" t="s">
        <v>16</v>
      </c>
      <c r="BQ40" s="41" t="s">
        <v>16</v>
      </c>
      <c r="BR40" s="41" t="s">
        <v>16</v>
      </c>
      <c r="BS40" s="56"/>
      <c r="BT40" s="56"/>
      <c r="BU40" s="42" t="s">
        <v>16</v>
      </c>
      <c r="BV40" s="41" t="s">
        <v>16</v>
      </c>
      <c r="BW40" s="41" t="s">
        <v>16</v>
      </c>
      <c r="BX40" s="41" t="s">
        <v>16</v>
      </c>
      <c r="BY40" s="41" t="s">
        <v>16</v>
      </c>
      <c r="CB40" s="42" t="s">
        <v>16</v>
      </c>
      <c r="CC40" s="88" t="s">
        <v>16</v>
      </c>
      <c r="CD40" s="41" t="s">
        <v>16</v>
      </c>
      <c r="CE40" s="41" t="s">
        <v>16</v>
      </c>
      <c r="CF40" s="41" t="s">
        <v>16</v>
      </c>
      <c r="CI40" s="42" t="s">
        <v>16</v>
      </c>
      <c r="CJ40" s="41" t="s">
        <v>16</v>
      </c>
      <c r="CK40" s="41" t="s">
        <v>16</v>
      </c>
      <c r="CL40" s="41" t="s">
        <v>16</v>
      </c>
      <c r="CP40" s="43" t="s">
        <v>16</v>
      </c>
      <c r="CQ40" s="43" t="s">
        <v>16</v>
      </c>
      <c r="CR40" s="43" t="s">
        <v>16</v>
      </c>
      <c r="CS40" s="43" t="s">
        <v>16</v>
      </c>
      <c r="CT40" s="44" t="s">
        <v>16</v>
      </c>
      <c r="CU40" s="64"/>
      <c r="CV40" s="64"/>
      <c r="CW40" s="44" t="s">
        <v>31</v>
      </c>
      <c r="CX40" s="44" t="s">
        <v>31</v>
      </c>
      <c r="CZ40" s="44" t="s">
        <v>31</v>
      </c>
      <c r="DA40" s="44" t="s">
        <v>31</v>
      </c>
      <c r="DB40" s="55"/>
      <c r="DC40" s="55"/>
      <c r="DD40" s="44" t="s">
        <v>31</v>
      </c>
      <c r="DE40" s="44" t="s">
        <v>31</v>
      </c>
      <c r="DF40" s="44" t="s">
        <v>31</v>
      </c>
      <c r="DG40" s="44" t="s">
        <v>31</v>
      </c>
    </row>
    <row r="41" spans="1:173" s="23" customFormat="1" x14ac:dyDescent="0.25">
      <c r="A41" s="77"/>
      <c r="J41" s="24"/>
      <c r="K41" s="144" t="s">
        <v>40</v>
      </c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H41" s="89"/>
      <c r="EM41" s="89"/>
      <c r="FQ41" s="89"/>
    </row>
    <row r="42" spans="1:173" x14ac:dyDescent="0.25">
      <c r="A42" t="s">
        <v>2</v>
      </c>
      <c r="B42" t="s">
        <v>17</v>
      </c>
      <c r="C42">
        <f t="shared" ref="C42:C47" si="18">SUM(D42:GY42)</f>
        <v>0</v>
      </c>
      <c r="M42" s="25"/>
      <c r="N42" s="25"/>
      <c r="Q42" s="26"/>
      <c r="R42" s="25"/>
      <c r="S42" s="25"/>
    </row>
    <row r="43" spans="1:173" x14ac:dyDescent="0.25">
      <c r="A43" t="s">
        <v>32</v>
      </c>
      <c r="B43" t="s">
        <v>30</v>
      </c>
      <c r="C43">
        <f t="shared" si="18"/>
        <v>82</v>
      </c>
      <c r="D43" s="9">
        <f t="shared" ref="D43:AI43" si="19">IF(ISNA(MATCH($B43,D$10:D$40,0 )),0,1)</f>
        <v>1</v>
      </c>
      <c r="E43" s="9">
        <f t="shared" si="19"/>
        <v>1</v>
      </c>
      <c r="F43" s="9">
        <f t="shared" si="19"/>
        <v>1</v>
      </c>
      <c r="G43" s="9">
        <f t="shared" si="19"/>
        <v>1</v>
      </c>
      <c r="H43" s="9">
        <f t="shared" si="19"/>
        <v>0</v>
      </c>
      <c r="I43" s="9">
        <f t="shared" si="19"/>
        <v>0</v>
      </c>
      <c r="J43" s="9">
        <f t="shared" si="19"/>
        <v>0</v>
      </c>
      <c r="K43" s="107">
        <f t="shared" si="19"/>
        <v>1</v>
      </c>
      <c r="L43" s="107">
        <f t="shared" si="19"/>
        <v>1</v>
      </c>
      <c r="M43" s="9">
        <f t="shared" si="19"/>
        <v>1</v>
      </c>
      <c r="N43" s="9">
        <f t="shared" si="19"/>
        <v>1</v>
      </c>
      <c r="O43" s="9">
        <f t="shared" si="19"/>
        <v>0</v>
      </c>
      <c r="P43" s="9">
        <f t="shared" si="19"/>
        <v>0</v>
      </c>
      <c r="Q43" s="9">
        <f t="shared" si="19"/>
        <v>1</v>
      </c>
      <c r="R43" s="9">
        <f t="shared" si="19"/>
        <v>1</v>
      </c>
      <c r="S43" s="9">
        <f t="shared" si="19"/>
        <v>1</v>
      </c>
      <c r="T43" s="9">
        <f t="shared" si="19"/>
        <v>0</v>
      </c>
      <c r="U43" s="9">
        <f t="shared" si="19"/>
        <v>0</v>
      </c>
      <c r="V43" s="9">
        <f t="shared" si="19"/>
        <v>0</v>
      </c>
      <c r="W43" s="9">
        <f t="shared" si="19"/>
        <v>0</v>
      </c>
      <c r="X43" s="78">
        <f t="shared" si="19"/>
        <v>0</v>
      </c>
      <c r="Y43" s="9">
        <f t="shared" si="19"/>
        <v>1</v>
      </c>
      <c r="Z43" s="9">
        <f t="shared" si="19"/>
        <v>1</v>
      </c>
      <c r="AA43" s="9">
        <f t="shared" si="19"/>
        <v>1</v>
      </c>
      <c r="AB43" s="9">
        <f t="shared" si="19"/>
        <v>1</v>
      </c>
      <c r="AC43" s="9">
        <f t="shared" si="19"/>
        <v>1</v>
      </c>
      <c r="AD43" s="9">
        <f t="shared" si="19"/>
        <v>1</v>
      </c>
      <c r="AE43" s="9">
        <f t="shared" si="19"/>
        <v>1</v>
      </c>
      <c r="AF43" s="9">
        <f t="shared" si="19"/>
        <v>1</v>
      </c>
      <c r="AG43" s="9">
        <f t="shared" si="19"/>
        <v>1</v>
      </c>
      <c r="AH43" s="9">
        <f t="shared" si="19"/>
        <v>1</v>
      </c>
      <c r="AI43" s="9">
        <f t="shared" si="19"/>
        <v>1</v>
      </c>
      <c r="AJ43" s="9">
        <f t="shared" ref="AJ43:BO43" si="20">IF(ISNA(MATCH($B43,AJ$10:AJ$40,0 )),0,1)</f>
        <v>1</v>
      </c>
      <c r="AK43" s="9">
        <f t="shared" si="20"/>
        <v>1</v>
      </c>
      <c r="AL43" s="9">
        <f t="shared" si="20"/>
        <v>1</v>
      </c>
      <c r="AM43" s="9">
        <f t="shared" si="20"/>
        <v>1</v>
      </c>
      <c r="AN43" s="9">
        <f t="shared" si="20"/>
        <v>1</v>
      </c>
      <c r="AO43" s="9">
        <f t="shared" si="20"/>
        <v>1</v>
      </c>
      <c r="AP43" s="9">
        <f t="shared" si="20"/>
        <v>1</v>
      </c>
      <c r="AQ43" s="9">
        <f t="shared" si="20"/>
        <v>1</v>
      </c>
      <c r="AR43" s="9">
        <f t="shared" si="20"/>
        <v>1</v>
      </c>
      <c r="AS43" s="9">
        <f t="shared" si="20"/>
        <v>1</v>
      </c>
      <c r="AT43" s="9">
        <f t="shared" si="20"/>
        <v>1</v>
      </c>
      <c r="AU43" s="9">
        <f t="shared" si="20"/>
        <v>1</v>
      </c>
      <c r="AV43" s="9">
        <f t="shared" si="20"/>
        <v>1</v>
      </c>
      <c r="AW43" s="9">
        <f t="shared" si="20"/>
        <v>1</v>
      </c>
      <c r="AX43" s="9">
        <f t="shared" si="20"/>
        <v>1</v>
      </c>
      <c r="AY43" s="9">
        <f t="shared" si="20"/>
        <v>1</v>
      </c>
      <c r="AZ43" s="78">
        <f t="shared" si="20"/>
        <v>1</v>
      </c>
      <c r="BA43" s="9">
        <f t="shared" si="20"/>
        <v>1</v>
      </c>
      <c r="BB43" s="9">
        <f t="shared" si="20"/>
        <v>1</v>
      </c>
      <c r="BC43" s="9">
        <f t="shared" si="20"/>
        <v>1</v>
      </c>
      <c r="BD43" s="9">
        <f t="shared" si="20"/>
        <v>1</v>
      </c>
      <c r="BE43" s="9">
        <f t="shared" si="20"/>
        <v>1</v>
      </c>
      <c r="BF43" s="9">
        <f t="shared" si="20"/>
        <v>1</v>
      </c>
      <c r="BG43" s="9">
        <f t="shared" si="20"/>
        <v>1</v>
      </c>
      <c r="BH43" s="9">
        <f t="shared" si="20"/>
        <v>1</v>
      </c>
      <c r="BI43" s="9">
        <f t="shared" si="20"/>
        <v>1</v>
      </c>
      <c r="BJ43" s="9">
        <f t="shared" si="20"/>
        <v>1</v>
      </c>
      <c r="BK43" s="9">
        <f t="shared" si="20"/>
        <v>1</v>
      </c>
      <c r="BL43" s="9">
        <f t="shared" si="20"/>
        <v>1</v>
      </c>
      <c r="BM43" s="9">
        <f t="shared" si="20"/>
        <v>1</v>
      </c>
      <c r="BN43" s="9">
        <f t="shared" si="20"/>
        <v>1</v>
      </c>
      <c r="BO43" s="9">
        <f t="shared" si="20"/>
        <v>1</v>
      </c>
      <c r="BP43" s="9">
        <f t="shared" ref="BP43:CL43" si="21">IF(ISNA(MATCH($B43,BP$10:BP$40,0 )),0,1)</f>
        <v>1</v>
      </c>
      <c r="BQ43" s="9">
        <f t="shared" si="21"/>
        <v>1</v>
      </c>
      <c r="BR43" s="9">
        <f t="shared" si="21"/>
        <v>1</v>
      </c>
      <c r="BS43" s="9">
        <f t="shared" si="21"/>
        <v>1</v>
      </c>
      <c r="BT43" s="9">
        <f t="shared" si="21"/>
        <v>1</v>
      </c>
      <c r="BU43" s="9">
        <f t="shared" si="21"/>
        <v>1</v>
      </c>
      <c r="BV43" s="9">
        <f t="shared" si="21"/>
        <v>1</v>
      </c>
      <c r="BW43" s="9">
        <f t="shared" si="21"/>
        <v>1</v>
      </c>
      <c r="BX43" s="9">
        <f t="shared" si="21"/>
        <v>1</v>
      </c>
      <c r="BY43" s="9">
        <f t="shared" si="21"/>
        <v>1</v>
      </c>
      <c r="BZ43" s="9">
        <f t="shared" si="21"/>
        <v>1</v>
      </c>
      <c r="CA43" s="9">
        <f t="shared" si="21"/>
        <v>1</v>
      </c>
      <c r="CB43" s="9">
        <f t="shared" si="21"/>
        <v>1</v>
      </c>
      <c r="CC43" s="78">
        <f t="shared" si="21"/>
        <v>1</v>
      </c>
      <c r="CD43" s="9">
        <f t="shared" si="21"/>
        <v>1</v>
      </c>
      <c r="CE43" s="9">
        <f t="shared" si="21"/>
        <v>1</v>
      </c>
      <c r="CF43" s="9">
        <f t="shared" si="21"/>
        <v>1</v>
      </c>
      <c r="CG43" s="9">
        <f t="shared" si="21"/>
        <v>1</v>
      </c>
      <c r="CH43" s="9">
        <f t="shared" si="21"/>
        <v>1</v>
      </c>
      <c r="CI43" s="9">
        <f t="shared" si="21"/>
        <v>1</v>
      </c>
      <c r="CJ43" s="9">
        <f t="shared" si="21"/>
        <v>1</v>
      </c>
      <c r="CK43" s="9">
        <f t="shared" si="21"/>
        <v>1</v>
      </c>
      <c r="CL43" s="9">
        <f t="shared" si="21"/>
        <v>1</v>
      </c>
      <c r="CP43" s="9">
        <f t="shared" ref="CP43:CT44" si="22">IF(ISNA(MATCH($B43,CP$10:CP$40,0 )),0,1)</f>
        <v>1</v>
      </c>
      <c r="CQ43" s="9">
        <f t="shared" si="22"/>
        <v>1</v>
      </c>
      <c r="CR43" s="9">
        <f t="shared" si="22"/>
        <v>1</v>
      </c>
      <c r="CS43" s="9">
        <f t="shared" si="22"/>
        <v>1</v>
      </c>
      <c r="CT43" s="9">
        <f t="shared" si="22"/>
        <v>1</v>
      </c>
    </row>
    <row r="44" spans="1:173" x14ac:dyDescent="0.25">
      <c r="A44" t="s">
        <v>3</v>
      </c>
      <c r="B44" t="s">
        <v>16</v>
      </c>
      <c r="C44">
        <f t="shared" si="18"/>
        <v>47</v>
      </c>
      <c r="D44" s="9">
        <f t="shared" ref="D44:AP44" si="23">IF(ISNA(MATCH($B44,D$10:D$40,0 )),0,1)</f>
        <v>0</v>
      </c>
      <c r="E44" s="9">
        <f t="shared" si="23"/>
        <v>0</v>
      </c>
      <c r="F44" s="9">
        <f t="shared" si="23"/>
        <v>0</v>
      </c>
      <c r="G44" s="9">
        <f t="shared" si="23"/>
        <v>0</v>
      </c>
      <c r="H44" s="9">
        <f t="shared" si="23"/>
        <v>0</v>
      </c>
      <c r="I44" s="9">
        <f t="shared" si="23"/>
        <v>0</v>
      </c>
      <c r="J44" s="9">
        <f t="shared" si="23"/>
        <v>0</v>
      </c>
      <c r="K44" s="107">
        <f t="shared" si="23"/>
        <v>0</v>
      </c>
      <c r="L44" s="107">
        <f t="shared" si="23"/>
        <v>0</v>
      </c>
      <c r="M44" s="9">
        <f t="shared" si="23"/>
        <v>0</v>
      </c>
      <c r="N44" s="9">
        <f t="shared" si="23"/>
        <v>0</v>
      </c>
      <c r="O44" s="9">
        <f t="shared" si="23"/>
        <v>0</v>
      </c>
      <c r="P44" s="9">
        <f t="shared" si="23"/>
        <v>0</v>
      </c>
      <c r="Q44" s="9">
        <f t="shared" si="23"/>
        <v>0</v>
      </c>
      <c r="R44" s="9">
        <f t="shared" si="23"/>
        <v>0</v>
      </c>
      <c r="S44" s="9">
        <f t="shared" si="23"/>
        <v>0</v>
      </c>
      <c r="T44" s="9">
        <f t="shared" si="23"/>
        <v>0</v>
      </c>
      <c r="U44" s="9">
        <f t="shared" si="23"/>
        <v>0</v>
      </c>
      <c r="V44" s="9">
        <f t="shared" si="23"/>
        <v>0</v>
      </c>
      <c r="W44" s="9">
        <f t="shared" si="23"/>
        <v>0</v>
      </c>
      <c r="X44" s="78">
        <f t="shared" si="23"/>
        <v>0</v>
      </c>
      <c r="Y44" s="9">
        <f t="shared" si="23"/>
        <v>1</v>
      </c>
      <c r="Z44" s="9">
        <f t="shared" si="23"/>
        <v>1</v>
      </c>
      <c r="AA44" s="9">
        <f t="shared" si="23"/>
        <v>1</v>
      </c>
      <c r="AB44" s="9">
        <f t="shared" si="23"/>
        <v>1</v>
      </c>
      <c r="AC44" s="9">
        <f t="shared" si="23"/>
        <v>0</v>
      </c>
      <c r="AD44" s="9">
        <f t="shared" si="23"/>
        <v>0</v>
      </c>
      <c r="AE44" s="9">
        <f t="shared" si="23"/>
        <v>1</v>
      </c>
      <c r="AF44" s="9">
        <f t="shared" si="23"/>
        <v>1</v>
      </c>
      <c r="AG44" s="9">
        <f t="shared" si="23"/>
        <v>1</v>
      </c>
      <c r="AH44" s="9">
        <f t="shared" si="23"/>
        <v>1</v>
      </c>
      <c r="AI44" s="9">
        <f t="shared" si="23"/>
        <v>1</v>
      </c>
      <c r="AJ44" s="9">
        <f t="shared" si="23"/>
        <v>0</v>
      </c>
      <c r="AK44" s="9">
        <f t="shared" si="23"/>
        <v>0</v>
      </c>
      <c r="AL44" s="9">
        <f t="shared" si="23"/>
        <v>1</v>
      </c>
      <c r="AM44" s="9">
        <f t="shared" si="23"/>
        <v>1</v>
      </c>
      <c r="AN44" s="9">
        <f t="shared" si="23"/>
        <v>1</v>
      </c>
      <c r="AO44" s="9">
        <f t="shared" si="23"/>
        <v>1</v>
      </c>
      <c r="AP44" s="9">
        <f t="shared" si="23"/>
        <v>1</v>
      </c>
      <c r="AS44" s="9">
        <f>IF(ISNA(MATCH($B44,AS$10:AS$40,0 )),0,1)</f>
        <v>1</v>
      </c>
      <c r="AT44" s="9">
        <f>IF(ISNA(MATCH($B44,AT$10:AT$40,0 )),0,1)</f>
        <v>1</v>
      </c>
      <c r="AU44" s="32"/>
      <c r="AY44" s="27"/>
      <c r="AZ44" s="78">
        <f>IF(ISNA(MATCH($B44,AZ$10:AZ$40,0 )),0,1)</f>
        <v>1</v>
      </c>
      <c r="BA44" s="9">
        <f>IF(ISNA(MATCH($B44,BA$10:BA$40,0 )),0,1)</f>
        <v>1</v>
      </c>
      <c r="BB44" s="9">
        <f>IF(ISNA(MATCH($B44,BB$10:BB$40,0 )),0,1)</f>
        <v>1</v>
      </c>
      <c r="BC44" s="32"/>
      <c r="BD44" s="32"/>
      <c r="BE44" s="9">
        <f t="shared" ref="BE44:CL44" si="24">IF(ISNA(MATCH($B44,BE$10:BE$40,0 )),0,1)</f>
        <v>0</v>
      </c>
      <c r="BF44" s="9">
        <f t="shared" si="24"/>
        <v>0</v>
      </c>
      <c r="BG44" s="9">
        <f t="shared" si="24"/>
        <v>0</v>
      </c>
      <c r="BH44" s="9">
        <f t="shared" si="24"/>
        <v>1</v>
      </c>
      <c r="BI44" s="9">
        <f t="shared" si="24"/>
        <v>1</v>
      </c>
      <c r="BJ44" s="9">
        <f t="shared" si="24"/>
        <v>1</v>
      </c>
      <c r="BK44" s="9">
        <f t="shared" si="24"/>
        <v>1</v>
      </c>
      <c r="BL44" s="9">
        <f t="shared" si="24"/>
        <v>0</v>
      </c>
      <c r="BM44" s="9">
        <f t="shared" si="24"/>
        <v>0</v>
      </c>
      <c r="BN44" s="9">
        <f t="shared" si="24"/>
        <v>1</v>
      </c>
      <c r="BO44" s="9">
        <f t="shared" si="24"/>
        <v>1</v>
      </c>
      <c r="BP44" s="9">
        <f t="shared" si="24"/>
        <v>1</v>
      </c>
      <c r="BQ44" s="9">
        <f t="shared" si="24"/>
        <v>1</v>
      </c>
      <c r="BR44" s="9">
        <f t="shared" si="24"/>
        <v>1</v>
      </c>
      <c r="BS44" s="9">
        <f t="shared" si="24"/>
        <v>0</v>
      </c>
      <c r="BT44" s="9">
        <f t="shared" si="24"/>
        <v>0</v>
      </c>
      <c r="BU44" s="9">
        <f t="shared" si="24"/>
        <v>1</v>
      </c>
      <c r="BV44" s="9">
        <f t="shared" si="24"/>
        <v>1</v>
      </c>
      <c r="BW44" s="9">
        <f t="shared" si="24"/>
        <v>1</v>
      </c>
      <c r="BX44" s="9">
        <f t="shared" si="24"/>
        <v>1</v>
      </c>
      <c r="BY44" s="9">
        <f t="shared" si="24"/>
        <v>1</v>
      </c>
      <c r="BZ44" s="9">
        <f t="shared" si="24"/>
        <v>0</v>
      </c>
      <c r="CA44" s="9">
        <f t="shared" si="24"/>
        <v>0</v>
      </c>
      <c r="CB44" s="9">
        <f t="shared" si="24"/>
        <v>1</v>
      </c>
      <c r="CC44" s="78">
        <f t="shared" si="24"/>
        <v>1</v>
      </c>
      <c r="CD44" s="9">
        <f t="shared" si="24"/>
        <v>1</v>
      </c>
      <c r="CE44" s="9">
        <f t="shared" si="24"/>
        <v>1</v>
      </c>
      <c r="CF44" s="9">
        <f t="shared" si="24"/>
        <v>1</v>
      </c>
      <c r="CG44" s="9">
        <f t="shared" si="24"/>
        <v>0</v>
      </c>
      <c r="CH44" s="9">
        <f t="shared" si="24"/>
        <v>0</v>
      </c>
      <c r="CI44" s="9">
        <f t="shared" si="24"/>
        <v>1</v>
      </c>
      <c r="CJ44" s="9">
        <f t="shared" si="24"/>
        <v>1</v>
      </c>
      <c r="CK44" s="9">
        <f t="shared" si="24"/>
        <v>1</v>
      </c>
      <c r="CL44" s="9">
        <f t="shared" si="24"/>
        <v>1</v>
      </c>
      <c r="CP44" s="9">
        <f t="shared" si="22"/>
        <v>1</v>
      </c>
      <c r="CQ44" s="9">
        <f t="shared" si="22"/>
        <v>1</v>
      </c>
      <c r="CR44" s="9">
        <f t="shared" si="22"/>
        <v>1</v>
      </c>
      <c r="CS44" s="9">
        <f t="shared" si="22"/>
        <v>1</v>
      </c>
      <c r="CT44" s="9">
        <f t="shared" si="22"/>
        <v>1</v>
      </c>
      <c r="CW44" s="9">
        <f>IF(ISNA(MATCH($B44,CW$10:CW$40,0 )),0,1)</f>
        <v>0</v>
      </c>
      <c r="CX44" s="25"/>
      <c r="CZ44" s="25"/>
      <c r="DA44" s="25"/>
      <c r="DB44" s="25"/>
      <c r="DC44" s="25"/>
      <c r="DD44" s="26"/>
      <c r="DE44" s="25"/>
      <c r="DF44" s="25"/>
      <c r="DG44" s="25"/>
      <c r="DH44" s="90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W44" s="25"/>
      <c r="DX44" s="25"/>
      <c r="DY44" s="25"/>
      <c r="DZ44" s="25"/>
      <c r="EA44" s="25"/>
      <c r="EB44" s="25"/>
      <c r="EC44" s="25"/>
    </row>
    <row r="45" spans="1:173" x14ac:dyDescent="0.25">
      <c r="A45" t="s">
        <v>4</v>
      </c>
      <c r="B45" t="s">
        <v>60</v>
      </c>
      <c r="C45">
        <f t="shared" si="18"/>
        <v>0</v>
      </c>
    </row>
    <row r="46" spans="1:173" x14ac:dyDescent="0.25">
      <c r="A46" t="s">
        <v>5</v>
      </c>
      <c r="B46" t="s">
        <v>31</v>
      </c>
      <c r="C46">
        <f t="shared" si="18"/>
        <v>8</v>
      </c>
      <c r="CB46" s="9">
        <f t="shared" ref="CB46:CL46" si="25">IF(ISNA(MATCH($B46,CB$10:CB$40,0 )),0,1)</f>
        <v>0</v>
      </c>
      <c r="CC46" s="78">
        <f t="shared" si="25"/>
        <v>0</v>
      </c>
      <c r="CD46" s="9">
        <f t="shared" si="25"/>
        <v>0</v>
      </c>
      <c r="CE46" s="9">
        <f t="shared" si="25"/>
        <v>0</v>
      </c>
      <c r="CF46" s="9">
        <f t="shared" si="25"/>
        <v>0</v>
      </c>
      <c r="CG46" s="9">
        <f t="shared" si="25"/>
        <v>0</v>
      </c>
      <c r="CH46" s="9">
        <f t="shared" si="25"/>
        <v>0</v>
      </c>
      <c r="CI46" s="9">
        <f t="shared" si="25"/>
        <v>0</v>
      </c>
      <c r="CJ46" s="9">
        <f t="shared" si="25"/>
        <v>0</v>
      </c>
      <c r="CK46" s="9">
        <f t="shared" si="25"/>
        <v>0</v>
      </c>
      <c r="CL46" s="9">
        <f t="shared" si="25"/>
        <v>0</v>
      </c>
      <c r="CN46" s="45">
        <f t="shared" ref="CN46:CX46" si="26">IF(ISNA(MATCH($B46,CN$10:CN$40,0 )),0,1)</f>
        <v>0</v>
      </c>
      <c r="CO46" s="45">
        <f t="shared" si="26"/>
        <v>0</v>
      </c>
      <c r="CP46" s="9">
        <f t="shared" si="26"/>
        <v>0</v>
      </c>
      <c r="CQ46" s="9">
        <f t="shared" si="26"/>
        <v>0</v>
      </c>
      <c r="CR46" s="9">
        <f t="shared" si="26"/>
        <v>0</v>
      </c>
      <c r="CS46" s="9">
        <f t="shared" si="26"/>
        <v>0</v>
      </c>
      <c r="CT46" s="9">
        <f t="shared" si="26"/>
        <v>0</v>
      </c>
      <c r="CU46" s="9">
        <f t="shared" si="26"/>
        <v>0</v>
      </c>
      <c r="CV46" s="9">
        <f t="shared" si="26"/>
        <v>0</v>
      </c>
      <c r="CW46" s="9">
        <f t="shared" si="26"/>
        <v>1</v>
      </c>
      <c r="CX46" s="9">
        <f t="shared" si="26"/>
        <v>1</v>
      </c>
      <c r="CZ46" s="9">
        <f t="shared" ref="CZ46:DO46" si="27">IF(ISNA(MATCH($B46,CZ$10:CZ$40,0 )),0,1)</f>
        <v>1</v>
      </c>
      <c r="DA46" s="9">
        <f t="shared" si="27"/>
        <v>1</v>
      </c>
      <c r="DB46" s="9">
        <f t="shared" si="27"/>
        <v>0</v>
      </c>
      <c r="DC46" s="9">
        <f t="shared" si="27"/>
        <v>0</v>
      </c>
      <c r="DD46" s="9">
        <f t="shared" si="27"/>
        <v>1</v>
      </c>
      <c r="DE46" s="9">
        <f t="shared" si="27"/>
        <v>1</v>
      </c>
      <c r="DF46" s="9">
        <f t="shared" si="27"/>
        <v>1</v>
      </c>
      <c r="DG46" s="9">
        <f t="shared" si="27"/>
        <v>1</v>
      </c>
      <c r="DH46" s="78">
        <f t="shared" si="27"/>
        <v>0</v>
      </c>
      <c r="DI46" s="9">
        <f t="shared" si="27"/>
        <v>0</v>
      </c>
      <c r="DJ46" s="9">
        <f t="shared" si="27"/>
        <v>0</v>
      </c>
      <c r="DK46" s="9">
        <f t="shared" si="27"/>
        <v>0</v>
      </c>
      <c r="DL46" s="9">
        <f t="shared" si="27"/>
        <v>0</v>
      </c>
      <c r="DM46" s="9">
        <f t="shared" si="27"/>
        <v>0</v>
      </c>
      <c r="DN46" s="9">
        <f t="shared" si="27"/>
        <v>0</v>
      </c>
      <c r="DO46" s="9">
        <f t="shared" si="27"/>
        <v>0</v>
      </c>
    </row>
    <row r="47" spans="1:173" x14ac:dyDescent="0.25">
      <c r="A47" t="s">
        <v>43</v>
      </c>
      <c r="B47" t="s">
        <v>44</v>
      </c>
      <c r="C47">
        <f t="shared" si="18"/>
        <v>0</v>
      </c>
    </row>
    <row r="48" spans="1:173" x14ac:dyDescent="0.25">
      <c r="A48" s="96" t="s">
        <v>53</v>
      </c>
      <c r="AE48" s="9"/>
      <c r="AL48" s="9"/>
      <c r="AS48" s="9"/>
      <c r="AX48" s="56"/>
      <c r="BG48" s="56"/>
      <c r="BH48" s="9"/>
      <c r="BN48" s="9"/>
      <c r="BU48" s="9"/>
      <c r="CB48" s="9"/>
      <c r="CI48" s="9"/>
      <c r="CW48" s="9"/>
      <c r="DD48" s="9"/>
    </row>
    <row r="49" spans="1:180" x14ac:dyDescent="0.25">
      <c r="A49" t="s">
        <v>14</v>
      </c>
      <c r="B49" t="s">
        <v>18</v>
      </c>
      <c r="C49">
        <f>SUM(D49:GY49)</f>
        <v>46</v>
      </c>
      <c r="Z49" s="9">
        <f t="shared" ref="Z49:AI52" si="28">IF(ISNA(MATCH($B49,Z$10:Z$40,0 )),0,1)</f>
        <v>0</v>
      </c>
      <c r="AA49" s="9">
        <f t="shared" si="28"/>
        <v>0</v>
      </c>
      <c r="AB49" s="9">
        <f t="shared" si="28"/>
        <v>0</v>
      </c>
      <c r="AC49" s="9">
        <f t="shared" si="28"/>
        <v>0</v>
      </c>
      <c r="AD49" s="9">
        <f t="shared" si="28"/>
        <v>0</v>
      </c>
      <c r="AE49" s="9">
        <f t="shared" si="28"/>
        <v>0</v>
      </c>
      <c r="AF49" s="9">
        <f t="shared" si="28"/>
        <v>0</v>
      </c>
      <c r="AG49" s="9">
        <f t="shared" si="28"/>
        <v>0</v>
      </c>
      <c r="AH49" s="9">
        <f t="shared" si="28"/>
        <v>0</v>
      </c>
      <c r="AI49" s="9">
        <f t="shared" si="28"/>
        <v>0</v>
      </c>
      <c r="AJ49" s="9">
        <f t="shared" ref="AJ49:AS52" si="29">IF(ISNA(MATCH($B49,AJ$10:AJ$40,0 )),0,1)</f>
        <v>0</v>
      </c>
      <c r="AK49" s="9">
        <f t="shared" si="29"/>
        <v>0</v>
      </c>
      <c r="AL49" s="9">
        <f t="shared" si="29"/>
        <v>0</v>
      </c>
      <c r="AM49" s="9">
        <f t="shared" si="29"/>
        <v>0</v>
      </c>
      <c r="AN49" s="9">
        <f t="shared" si="29"/>
        <v>0</v>
      </c>
      <c r="AO49" s="9">
        <f t="shared" si="29"/>
        <v>0</v>
      </c>
      <c r="AP49" s="9">
        <f t="shared" si="29"/>
        <v>0</v>
      </c>
      <c r="AQ49" s="9">
        <f t="shared" si="29"/>
        <v>0</v>
      </c>
      <c r="AR49" s="9">
        <f t="shared" si="29"/>
        <v>0</v>
      </c>
      <c r="AS49" s="9">
        <f t="shared" si="29"/>
        <v>1</v>
      </c>
      <c r="AT49" s="9">
        <f t="shared" ref="AT49:BC52" si="30">IF(ISNA(MATCH($B49,AT$10:AT$40,0 )),0,1)</f>
        <v>1</v>
      </c>
      <c r="AU49" s="9">
        <f t="shared" si="30"/>
        <v>1</v>
      </c>
      <c r="AV49" s="9">
        <f t="shared" si="30"/>
        <v>0</v>
      </c>
      <c r="AW49" s="9">
        <f t="shared" si="30"/>
        <v>0</v>
      </c>
      <c r="AX49" s="9">
        <f t="shared" si="30"/>
        <v>0</v>
      </c>
      <c r="AY49" s="9">
        <f t="shared" si="30"/>
        <v>0</v>
      </c>
      <c r="AZ49" s="78">
        <f t="shared" si="30"/>
        <v>1</v>
      </c>
      <c r="BA49" s="9">
        <f t="shared" si="30"/>
        <v>1</v>
      </c>
      <c r="BB49" s="9">
        <f t="shared" si="30"/>
        <v>1</v>
      </c>
      <c r="BC49" s="9">
        <f t="shared" si="30"/>
        <v>1</v>
      </c>
      <c r="BD49" s="9">
        <f t="shared" ref="BD49:BM52" si="31">IF(ISNA(MATCH($B49,BD$10:BD$40,0 )),0,1)</f>
        <v>1</v>
      </c>
      <c r="BE49" s="9">
        <f t="shared" si="31"/>
        <v>0</v>
      </c>
      <c r="BF49" s="9">
        <f t="shared" si="31"/>
        <v>0</v>
      </c>
      <c r="BG49" s="9">
        <f t="shared" si="31"/>
        <v>0</v>
      </c>
      <c r="BH49" s="9">
        <f t="shared" si="31"/>
        <v>1</v>
      </c>
      <c r="BI49" s="9">
        <f t="shared" si="31"/>
        <v>1</v>
      </c>
      <c r="BJ49" s="9">
        <f t="shared" si="31"/>
        <v>1</v>
      </c>
      <c r="BK49" s="9">
        <f t="shared" si="31"/>
        <v>1</v>
      </c>
      <c r="BL49" s="9">
        <f t="shared" si="31"/>
        <v>0</v>
      </c>
      <c r="BM49" s="9">
        <f t="shared" si="31"/>
        <v>0</v>
      </c>
      <c r="BN49" s="9">
        <f t="shared" ref="BN49:BW52" si="32">IF(ISNA(MATCH($B49,BN$10:BN$40,0 )),0,1)</f>
        <v>1</v>
      </c>
      <c r="BO49" s="9">
        <f t="shared" si="32"/>
        <v>1</v>
      </c>
      <c r="BP49" s="9">
        <f t="shared" si="32"/>
        <v>1</v>
      </c>
      <c r="BQ49" s="9">
        <f t="shared" si="32"/>
        <v>1</v>
      </c>
      <c r="BR49" s="9">
        <f t="shared" si="32"/>
        <v>1</v>
      </c>
      <c r="BS49" s="9">
        <f t="shared" si="32"/>
        <v>0</v>
      </c>
      <c r="BT49" s="9">
        <f t="shared" si="32"/>
        <v>0</v>
      </c>
      <c r="BU49" s="9">
        <f t="shared" si="32"/>
        <v>1</v>
      </c>
      <c r="BV49" s="9">
        <f t="shared" si="32"/>
        <v>1</v>
      </c>
      <c r="BW49" s="9">
        <f t="shared" si="32"/>
        <v>1</v>
      </c>
      <c r="BX49" s="9">
        <f t="shared" ref="BX49:CL52" si="33">IF(ISNA(MATCH($B49,BX$10:BX$40,0 )),0,1)</f>
        <v>1</v>
      </c>
      <c r="BY49" s="9">
        <f t="shared" si="33"/>
        <v>1</v>
      </c>
      <c r="BZ49" s="9">
        <f t="shared" si="33"/>
        <v>0</v>
      </c>
      <c r="CA49" s="9">
        <f t="shared" si="33"/>
        <v>0</v>
      </c>
      <c r="CB49" s="9">
        <f t="shared" si="33"/>
        <v>1</v>
      </c>
      <c r="CC49" s="78">
        <f t="shared" si="33"/>
        <v>1</v>
      </c>
      <c r="CD49" s="9">
        <f t="shared" si="33"/>
        <v>1</v>
      </c>
      <c r="CE49" s="9">
        <f t="shared" si="33"/>
        <v>1</v>
      </c>
      <c r="CF49" s="9">
        <f t="shared" si="33"/>
        <v>1</v>
      </c>
      <c r="CG49" s="9">
        <f t="shared" si="33"/>
        <v>1</v>
      </c>
      <c r="CH49" s="9">
        <f t="shared" si="33"/>
        <v>1</v>
      </c>
      <c r="CI49" s="9">
        <f t="shared" si="33"/>
        <v>1</v>
      </c>
      <c r="CJ49" s="9">
        <f t="shared" si="33"/>
        <v>1</v>
      </c>
      <c r="CK49" s="9">
        <f t="shared" si="33"/>
        <v>1</v>
      </c>
      <c r="CL49" s="9">
        <f t="shared" si="33"/>
        <v>0</v>
      </c>
      <c r="CP49" s="9">
        <f t="shared" ref="CP49:CX52" si="34">IF(ISNA(MATCH($B49,CP$10:CP$40,0 )),0,1)</f>
        <v>0</v>
      </c>
      <c r="CQ49" s="9">
        <f t="shared" si="34"/>
        <v>1</v>
      </c>
      <c r="CR49" s="9">
        <f t="shared" si="34"/>
        <v>1</v>
      </c>
      <c r="CS49" s="9">
        <f t="shared" si="34"/>
        <v>1</v>
      </c>
      <c r="CT49" s="9">
        <f t="shared" si="34"/>
        <v>1</v>
      </c>
      <c r="CU49" s="9">
        <f t="shared" si="34"/>
        <v>1</v>
      </c>
      <c r="CV49" s="9">
        <f t="shared" si="34"/>
        <v>1</v>
      </c>
      <c r="CW49" s="9">
        <f t="shared" si="34"/>
        <v>1</v>
      </c>
      <c r="CX49" s="9">
        <f t="shared" si="34"/>
        <v>1</v>
      </c>
      <c r="CZ49" s="9">
        <f t="shared" ref="CZ49:DI52" si="35">IF(ISNA(MATCH($B49,CZ$10:CZ$40,0 )),0,1)</f>
        <v>1</v>
      </c>
      <c r="DA49" s="9">
        <f t="shared" si="35"/>
        <v>1</v>
      </c>
      <c r="DB49" s="9">
        <f t="shared" si="35"/>
        <v>0</v>
      </c>
      <c r="DC49" s="9">
        <f t="shared" si="35"/>
        <v>0</v>
      </c>
      <c r="DD49" s="9">
        <f t="shared" si="35"/>
        <v>1</v>
      </c>
      <c r="DE49" s="9">
        <f t="shared" si="35"/>
        <v>1</v>
      </c>
      <c r="DF49" s="9">
        <f t="shared" si="35"/>
        <v>1</v>
      </c>
      <c r="DG49" s="9">
        <f t="shared" si="35"/>
        <v>1</v>
      </c>
      <c r="DH49" s="90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9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</row>
    <row r="50" spans="1:180" x14ac:dyDescent="0.25">
      <c r="A50" t="s">
        <v>15</v>
      </c>
      <c r="B50" t="s">
        <v>23</v>
      </c>
      <c r="C50">
        <f>SUM(D50:GY50)</f>
        <v>71</v>
      </c>
      <c r="Z50" s="9">
        <f t="shared" si="28"/>
        <v>0</v>
      </c>
      <c r="AA50" s="9">
        <f t="shared" si="28"/>
        <v>0</v>
      </c>
      <c r="AB50" s="9">
        <f t="shared" si="28"/>
        <v>0</v>
      </c>
      <c r="AC50" s="9">
        <f t="shared" si="28"/>
        <v>0</v>
      </c>
      <c r="AD50" s="9">
        <f t="shared" si="28"/>
        <v>0</v>
      </c>
      <c r="AE50" s="9">
        <f t="shared" si="28"/>
        <v>1</v>
      </c>
      <c r="AF50" s="9">
        <f t="shared" si="28"/>
        <v>1</v>
      </c>
      <c r="AG50" s="9">
        <f t="shared" si="28"/>
        <v>1</v>
      </c>
      <c r="AH50" s="9">
        <f t="shared" si="28"/>
        <v>1</v>
      </c>
      <c r="AI50" s="9">
        <f t="shared" si="28"/>
        <v>1</v>
      </c>
      <c r="AJ50" s="9">
        <f t="shared" si="29"/>
        <v>0</v>
      </c>
      <c r="AK50" s="9">
        <f t="shared" si="29"/>
        <v>0</v>
      </c>
      <c r="AL50" s="9">
        <f t="shared" si="29"/>
        <v>1</v>
      </c>
      <c r="AM50" s="9">
        <f t="shared" si="29"/>
        <v>1</v>
      </c>
      <c r="AN50" s="9">
        <f t="shared" si="29"/>
        <v>1</v>
      </c>
      <c r="AO50" s="9">
        <f t="shared" si="29"/>
        <v>1</v>
      </c>
      <c r="AP50" s="9">
        <f t="shared" si="29"/>
        <v>1</v>
      </c>
      <c r="AQ50" s="9">
        <f t="shared" si="29"/>
        <v>0</v>
      </c>
      <c r="AR50" s="9">
        <f t="shared" si="29"/>
        <v>0</v>
      </c>
      <c r="AS50" s="9">
        <f t="shared" si="29"/>
        <v>1</v>
      </c>
      <c r="AT50" s="9">
        <f t="shared" si="30"/>
        <v>1</v>
      </c>
      <c r="AU50" s="9">
        <f t="shared" si="30"/>
        <v>1</v>
      </c>
      <c r="AV50" s="9">
        <f t="shared" si="30"/>
        <v>0</v>
      </c>
      <c r="AW50" s="9">
        <f t="shared" si="30"/>
        <v>0</v>
      </c>
      <c r="AX50" s="9">
        <f t="shared" si="30"/>
        <v>0</v>
      </c>
      <c r="AY50" s="9">
        <f t="shared" si="30"/>
        <v>0</v>
      </c>
      <c r="AZ50" s="78">
        <f t="shared" si="30"/>
        <v>1</v>
      </c>
      <c r="BA50" s="9">
        <f t="shared" si="30"/>
        <v>1</v>
      </c>
      <c r="BB50" s="9">
        <f t="shared" si="30"/>
        <v>1</v>
      </c>
      <c r="BC50" s="9">
        <f t="shared" si="30"/>
        <v>1</v>
      </c>
      <c r="BD50" s="9">
        <f t="shared" si="31"/>
        <v>1</v>
      </c>
      <c r="BE50" s="9">
        <f t="shared" si="31"/>
        <v>0</v>
      </c>
      <c r="BF50" s="9">
        <f t="shared" si="31"/>
        <v>0</v>
      </c>
      <c r="BG50" s="9">
        <f t="shared" si="31"/>
        <v>0</v>
      </c>
      <c r="BH50" s="9">
        <f t="shared" si="31"/>
        <v>1</v>
      </c>
      <c r="BI50" s="9">
        <f t="shared" si="31"/>
        <v>1</v>
      </c>
      <c r="BJ50" s="9">
        <f t="shared" si="31"/>
        <v>1</v>
      </c>
      <c r="BK50" s="9">
        <f t="shared" si="31"/>
        <v>1</v>
      </c>
      <c r="BL50" s="9">
        <f t="shared" si="31"/>
        <v>0</v>
      </c>
      <c r="BM50" s="9">
        <f t="shared" si="31"/>
        <v>0</v>
      </c>
      <c r="BN50" s="9">
        <f t="shared" si="32"/>
        <v>1</v>
      </c>
      <c r="BO50" s="9">
        <f t="shared" si="32"/>
        <v>1</v>
      </c>
      <c r="BP50" s="9">
        <f t="shared" si="32"/>
        <v>1</v>
      </c>
      <c r="BQ50" s="9">
        <f t="shared" si="32"/>
        <v>1</v>
      </c>
      <c r="BR50" s="9">
        <f t="shared" si="32"/>
        <v>1</v>
      </c>
      <c r="BS50" s="9">
        <f t="shared" si="32"/>
        <v>1</v>
      </c>
      <c r="BT50" s="9">
        <f t="shared" si="32"/>
        <v>1</v>
      </c>
      <c r="BU50" s="9">
        <f t="shared" si="32"/>
        <v>1</v>
      </c>
      <c r="BV50" s="9">
        <f t="shared" si="32"/>
        <v>1</v>
      </c>
      <c r="BW50" s="9">
        <f t="shared" si="32"/>
        <v>1</v>
      </c>
      <c r="BX50" s="9">
        <f t="shared" si="33"/>
        <v>1</v>
      </c>
      <c r="BY50" s="9">
        <f t="shared" si="33"/>
        <v>1</v>
      </c>
      <c r="BZ50" s="9">
        <f t="shared" si="33"/>
        <v>1</v>
      </c>
      <c r="CA50" s="9">
        <f t="shared" si="33"/>
        <v>1</v>
      </c>
      <c r="CB50" s="9">
        <f t="shared" si="33"/>
        <v>1</v>
      </c>
      <c r="CC50" s="78">
        <f t="shared" si="33"/>
        <v>1</v>
      </c>
      <c r="CD50" s="9">
        <f t="shared" si="33"/>
        <v>1</v>
      </c>
      <c r="CE50" s="9">
        <f t="shared" si="33"/>
        <v>1</v>
      </c>
      <c r="CF50" s="9">
        <f t="shared" si="33"/>
        <v>1</v>
      </c>
      <c r="CG50" s="9">
        <f t="shared" si="33"/>
        <v>1</v>
      </c>
      <c r="CH50" s="9">
        <f t="shared" si="33"/>
        <v>1</v>
      </c>
      <c r="CI50" s="9">
        <f t="shared" si="33"/>
        <v>1</v>
      </c>
      <c r="CJ50" s="9">
        <f t="shared" si="33"/>
        <v>1</v>
      </c>
      <c r="CK50" s="9">
        <f t="shared" si="33"/>
        <v>1</v>
      </c>
      <c r="CL50" s="9">
        <f t="shared" si="33"/>
        <v>1</v>
      </c>
      <c r="CP50" s="9">
        <f t="shared" si="34"/>
        <v>1</v>
      </c>
      <c r="CQ50" s="9">
        <f t="shared" si="34"/>
        <v>1</v>
      </c>
      <c r="CR50" s="9">
        <f t="shared" si="34"/>
        <v>1</v>
      </c>
      <c r="CS50" s="9">
        <f t="shared" si="34"/>
        <v>1</v>
      </c>
      <c r="CT50" s="9">
        <f t="shared" si="34"/>
        <v>1</v>
      </c>
      <c r="CU50" s="9">
        <f t="shared" si="34"/>
        <v>1</v>
      </c>
      <c r="CV50" s="9">
        <f t="shared" si="34"/>
        <v>1</v>
      </c>
      <c r="CW50" s="9">
        <f t="shared" si="34"/>
        <v>1</v>
      </c>
      <c r="CX50" s="9">
        <f t="shared" si="34"/>
        <v>1</v>
      </c>
      <c r="CZ50" s="9">
        <f t="shared" si="35"/>
        <v>1</v>
      </c>
      <c r="DA50" s="9">
        <f t="shared" si="35"/>
        <v>1</v>
      </c>
      <c r="DB50" s="9">
        <f t="shared" si="35"/>
        <v>1</v>
      </c>
      <c r="DC50" s="9">
        <f t="shared" si="35"/>
        <v>1</v>
      </c>
      <c r="DD50" s="9">
        <f t="shared" si="35"/>
        <v>1</v>
      </c>
      <c r="DE50" s="9">
        <f t="shared" si="35"/>
        <v>1</v>
      </c>
      <c r="DF50" s="9">
        <f t="shared" si="35"/>
        <v>1</v>
      </c>
      <c r="DG50" s="9">
        <f t="shared" si="35"/>
        <v>1</v>
      </c>
      <c r="DH50" s="78">
        <f t="shared" si="35"/>
        <v>1</v>
      </c>
      <c r="DI50" s="9">
        <f t="shared" si="35"/>
        <v>1</v>
      </c>
      <c r="DJ50" s="9">
        <f t="shared" ref="DJ50:DU52" si="36">IF(ISNA(MATCH($B50,DJ$10:DJ$40,0 )),0,1)</f>
        <v>1</v>
      </c>
      <c r="DK50" s="9">
        <f t="shared" si="36"/>
        <v>1</v>
      </c>
      <c r="DL50" s="9">
        <f t="shared" si="36"/>
        <v>1</v>
      </c>
      <c r="DM50" s="9">
        <f t="shared" si="36"/>
        <v>1</v>
      </c>
      <c r="DN50" s="9">
        <f t="shared" si="36"/>
        <v>1</v>
      </c>
      <c r="DO50" s="9">
        <f t="shared" si="36"/>
        <v>0</v>
      </c>
      <c r="DP50" s="9">
        <f t="shared" si="36"/>
        <v>0</v>
      </c>
      <c r="DQ50" s="9">
        <f t="shared" si="36"/>
        <v>0</v>
      </c>
      <c r="DR50" s="9">
        <f t="shared" si="36"/>
        <v>0</v>
      </c>
      <c r="DS50" s="9">
        <f t="shared" si="36"/>
        <v>0</v>
      </c>
      <c r="DT50" s="9">
        <f t="shared" si="36"/>
        <v>0</v>
      </c>
      <c r="DU50" s="9">
        <f t="shared" si="36"/>
        <v>0</v>
      </c>
    </row>
    <row r="51" spans="1:180" x14ac:dyDescent="0.25">
      <c r="A51" t="s">
        <v>64</v>
      </c>
      <c r="B51" t="s">
        <v>61</v>
      </c>
      <c r="C51">
        <f>SUM(D51:GY51)</f>
        <v>4</v>
      </c>
      <c r="D51" s="9">
        <f t="shared" ref="D51:M52" si="37">IF(ISNA(MATCH($B51,D$10:D$40,0 )),0,1)</f>
        <v>0</v>
      </c>
      <c r="E51" s="9">
        <f t="shared" si="37"/>
        <v>0</v>
      </c>
      <c r="F51" s="9">
        <f t="shared" si="37"/>
        <v>0</v>
      </c>
      <c r="G51" s="9">
        <f t="shared" si="37"/>
        <v>0</v>
      </c>
      <c r="H51" s="9">
        <f t="shared" si="37"/>
        <v>0</v>
      </c>
      <c r="I51" s="9">
        <f t="shared" si="37"/>
        <v>0</v>
      </c>
      <c r="J51" s="9">
        <f t="shared" si="37"/>
        <v>0</v>
      </c>
      <c r="K51" s="9">
        <f t="shared" si="37"/>
        <v>1</v>
      </c>
      <c r="L51" s="9">
        <f t="shared" si="37"/>
        <v>1</v>
      </c>
      <c r="M51" s="9">
        <f t="shared" si="37"/>
        <v>0</v>
      </c>
      <c r="N51" s="9">
        <f t="shared" ref="N51:Y52" si="38">IF(ISNA(MATCH($B51,N$10:N$40,0 )),0,1)</f>
        <v>0</v>
      </c>
      <c r="O51" s="9">
        <f t="shared" si="38"/>
        <v>0</v>
      </c>
      <c r="P51" s="9">
        <f t="shared" si="38"/>
        <v>0</v>
      </c>
      <c r="Q51" s="9">
        <f t="shared" si="38"/>
        <v>0</v>
      </c>
      <c r="R51" s="9">
        <f t="shared" si="38"/>
        <v>0</v>
      </c>
      <c r="S51" s="9">
        <f t="shared" si="38"/>
        <v>0</v>
      </c>
      <c r="T51" s="9">
        <f t="shared" si="38"/>
        <v>0</v>
      </c>
      <c r="U51" s="9">
        <f t="shared" si="38"/>
        <v>0</v>
      </c>
      <c r="V51" s="9">
        <f t="shared" si="38"/>
        <v>0</v>
      </c>
      <c r="W51" s="9">
        <f t="shared" si="38"/>
        <v>0</v>
      </c>
      <c r="X51" s="9">
        <f t="shared" si="38"/>
        <v>0</v>
      </c>
      <c r="Y51" s="9">
        <f t="shared" si="38"/>
        <v>0</v>
      </c>
      <c r="Z51" s="9">
        <f t="shared" si="28"/>
        <v>0</v>
      </c>
      <c r="AA51" s="9">
        <f t="shared" si="28"/>
        <v>0</v>
      </c>
      <c r="AB51" s="9">
        <f t="shared" si="28"/>
        <v>0</v>
      </c>
      <c r="AC51" s="9">
        <f t="shared" si="28"/>
        <v>0</v>
      </c>
      <c r="AD51" s="9">
        <f t="shared" si="28"/>
        <v>0</v>
      </c>
      <c r="AE51" s="9">
        <f t="shared" si="28"/>
        <v>0</v>
      </c>
      <c r="AF51" s="9">
        <f t="shared" si="28"/>
        <v>0</v>
      </c>
      <c r="AG51" s="9">
        <f t="shared" si="28"/>
        <v>0</v>
      </c>
      <c r="AH51" s="9">
        <f t="shared" si="28"/>
        <v>0</v>
      </c>
      <c r="AI51" s="9">
        <f t="shared" si="28"/>
        <v>0</v>
      </c>
      <c r="AJ51" s="9">
        <f t="shared" si="29"/>
        <v>0</v>
      </c>
      <c r="AK51" s="9">
        <f t="shared" si="29"/>
        <v>0</v>
      </c>
      <c r="AL51" s="9">
        <f t="shared" si="29"/>
        <v>0</v>
      </c>
      <c r="AM51" s="9">
        <f t="shared" si="29"/>
        <v>1</v>
      </c>
      <c r="AN51" s="9">
        <f t="shared" si="29"/>
        <v>1</v>
      </c>
      <c r="AO51" s="9">
        <f t="shared" si="29"/>
        <v>0</v>
      </c>
      <c r="AP51" s="9">
        <f t="shared" si="29"/>
        <v>0</v>
      </c>
      <c r="AQ51" s="9">
        <f t="shared" si="29"/>
        <v>0</v>
      </c>
      <c r="AR51" s="9">
        <f t="shared" si="29"/>
        <v>0</v>
      </c>
      <c r="AS51" s="9">
        <f t="shared" si="29"/>
        <v>0</v>
      </c>
      <c r="AT51" s="9">
        <f t="shared" si="30"/>
        <v>0</v>
      </c>
      <c r="AU51" s="9">
        <f t="shared" si="30"/>
        <v>0</v>
      </c>
      <c r="AV51" s="9">
        <f t="shared" si="30"/>
        <v>0</v>
      </c>
      <c r="AW51" s="9">
        <f t="shared" si="30"/>
        <v>0</v>
      </c>
      <c r="AX51" s="9">
        <f t="shared" si="30"/>
        <v>0</v>
      </c>
      <c r="AY51" s="9">
        <f t="shared" si="30"/>
        <v>0</v>
      </c>
      <c r="AZ51" s="9">
        <f t="shared" si="30"/>
        <v>0</v>
      </c>
      <c r="BA51" s="9">
        <f t="shared" si="30"/>
        <v>0</v>
      </c>
      <c r="BB51" s="9">
        <f t="shared" si="30"/>
        <v>0</v>
      </c>
      <c r="BC51" s="9">
        <f t="shared" si="30"/>
        <v>0</v>
      </c>
      <c r="BD51" s="9">
        <f t="shared" si="31"/>
        <v>0</v>
      </c>
      <c r="BE51" s="9">
        <f t="shared" si="31"/>
        <v>0</v>
      </c>
      <c r="BF51" s="9">
        <f t="shared" si="31"/>
        <v>0</v>
      </c>
      <c r="BG51" s="9">
        <f t="shared" si="31"/>
        <v>0</v>
      </c>
      <c r="BH51" s="9">
        <f t="shared" si="31"/>
        <v>0</v>
      </c>
      <c r="BI51" s="9">
        <f t="shared" si="31"/>
        <v>0</v>
      </c>
      <c r="BJ51" s="9">
        <f t="shared" si="31"/>
        <v>0</v>
      </c>
      <c r="BK51" s="9">
        <f t="shared" si="31"/>
        <v>0</v>
      </c>
      <c r="BL51" s="9">
        <f t="shared" si="31"/>
        <v>0</v>
      </c>
      <c r="BM51" s="9">
        <f t="shared" si="31"/>
        <v>0</v>
      </c>
      <c r="BN51" s="9">
        <f t="shared" si="32"/>
        <v>0</v>
      </c>
      <c r="BO51" s="9">
        <f t="shared" si="32"/>
        <v>0</v>
      </c>
      <c r="BP51" s="9">
        <f t="shared" si="32"/>
        <v>0</v>
      </c>
      <c r="BQ51" s="9">
        <f t="shared" si="32"/>
        <v>0</v>
      </c>
      <c r="BR51" s="9">
        <f t="shared" si="32"/>
        <v>0</v>
      </c>
      <c r="BS51" s="9">
        <f t="shared" si="32"/>
        <v>0</v>
      </c>
      <c r="BT51" s="9">
        <f t="shared" si="32"/>
        <v>0</v>
      </c>
      <c r="BU51" s="9">
        <f t="shared" si="32"/>
        <v>0</v>
      </c>
      <c r="BV51" s="9">
        <f t="shared" si="32"/>
        <v>0</v>
      </c>
      <c r="BW51" s="9">
        <f t="shared" si="32"/>
        <v>0</v>
      </c>
      <c r="BX51" s="9">
        <f t="shared" si="33"/>
        <v>0</v>
      </c>
      <c r="BY51" s="9">
        <f t="shared" si="33"/>
        <v>0</v>
      </c>
      <c r="BZ51" s="9">
        <f t="shared" si="33"/>
        <v>0</v>
      </c>
      <c r="CA51" s="9">
        <f t="shared" si="33"/>
        <v>0</v>
      </c>
      <c r="CB51" s="9">
        <f t="shared" si="33"/>
        <v>0</v>
      </c>
      <c r="CC51" s="9">
        <f t="shared" si="33"/>
        <v>0</v>
      </c>
      <c r="CD51" s="9">
        <f t="shared" si="33"/>
        <v>0</v>
      </c>
      <c r="CE51" s="9">
        <f t="shared" si="33"/>
        <v>0</v>
      </c>
      <c r="CF51" s="9">
        <f t="shared" si="33"/>
        <v>0</v>
      </c>
      <c r="CG51" s="9">
        <f t="shared" si="33"/>
        <v>0</v>
      </c>
      <c r="CH51" s="9">
        <f t="shared" si="33"/>
        <v>0</v>
      </c>
      <c r="CI51" s="9">
        <f t="shared" si="33"/>
        <v>0</v>
      </c>
      <c r="CJ51" s="9">
        <f t="shared" si="33"/>
        <v>0</v>
      </c>
      <c r="CK51" s="9">
        <f t="shared" si="33"/>
        <v>0</v>
      </c>
      <c r="CL51" s="9">
        <f t="shared" si="33"/>
        <v>0</v>
      </c>
      <c r="CM51" s="9">
        <f t="shared" ref="CM51:CO52" si="39">IF(ISNA(MATCH($B51,CM$10:CM$40,0 )),0,1)</f>
        <v>0</v>
      </c>
      <c r="CN51" s="9">
        <f t="shared" si="39"/>
        <v>0</v>
      </c>
      <c r="CO51" s="9">
        <f t="shared" si="39"/>
        <v>0</v>
      </c>
      <c r="CP51" s="9">
        <f t="shared" si="34"/>
        <v>0</v>
      </c>
      <c r="CQ51" s="9">
        <f t="shared" si="34"/>
        <v>0</v>
      </c>
      <c r="CR51" s="9">
        <f t="shared" si="34"/>
        <v>0</v>
      </c>
      <c r="CS51" s="9">
        <f t="shared" si="34"/>
        <v>0</v>
      </c>
      <c r="CT51" s="9">
        <f t="shared" si="34"/>
        <v>0</v>
      </c>
      <c r="CU51" s="9">
        <f t="shared" si="34"/>
        <v>0</v>
      </c>
      <c r="CV51" s="9">
        <f t="shared" si="34"/>
        <v>0</v>
      </c>
      <c r="CW51" s="9">
        <f t="shared" si="34"/>
        <v>0</v>
      </c>
      <c r="CX51" s="9">
        <f t="shared" si="34"/>
        <v>0</v>
      </c>
      <c r="CY51" s="9">
        <f>IF(ISNA(MATCH($B51,CY$10:CY$40,0 )),0,1)</f>
        <v>0</v>
      </c>
      <c r="CZ51" s="9">
        <f t="shared" si="35"/>
        <v>0</v>
      </c>
      <c r="DA51" s="9">
        <f t="shared" si="35"/>
        <v>0</v>
      </c>
      <c r="DB51" s="9">
        <f t="shared" si="35"/>
        <v>0</v>
      </c>
      <c r="DC51" s="9">
        <f t="shared" si="35"/>
        <v>0</v>
      </c>
      <c r="DD51" s="9">
        <f t="shared" si="35"/>
        <v>0</v>
      </c>
      <c r="DE51" s="9">
        <f t="shared" si="35"/>
        <v>0</v>
      </c>
      <c r="DF51" s="9">
        <f t="shared" si="35"/>
        <v>0</v>
      </c>
      <c r="DG51" s="9">
        <f t="shared" si="35"/>
        <v>0</v>
      </c>
      <c r="DH51" s="9">
        <f t="shared" si="35"/>
        <v>0</v>
      </c>
      <c r="DI51" s="9">
        <f t="shared" si="35"/>
        <v>0</v>
      </c>
      <c r="DJ51" s="9">
        <f t="shared" si="36"/>
        <v>0</v>
      </c>
      <c r="DK51" s="9">
        <f t="shared" si="36"/>
        <v>0</v>
      </c>
      <c r="DL51" s="9">
        <f t="shared" si="36"/>
        <v>0</v>
      </c>
      <c r="DM51" s="9">
        <f t="shared" si="36"/>
        <v>0</v>
      </c>
      <c r="DN51" s="9">
        <f t="shared" si="36"/>
        <v>0</v>
      </c>
      <c r="DO51" s="9">
        <f t="shared" si="36"/>
        <v>0</v>
      </c>
      <c r="DP51" s="9">
        <f t="shared" si="36"/>
        <v>0</v>
      </c>
      <c r="DQ51" s="9">
        <f t="shared" si="36"/>
        <v>0</v>
      </c>
      <c r="DR51" s="9">
        <f t="shared" si="36"/>
        <v>0</v>
      </c>
      <c r="DS51" s="9">
        <f t="shared" si="36"/>
        <v>0</v>
      </c>
      <c r="DT51" s="9">
        <f t="shared" si="36"/>
        <v>0</v>
      </c>
      <c r="DU51" s="9">
        <f t="shared" si="36"/>
        <v>0</v>
      </c>
    </row>
    <row r="52" spans="1:180" x14ac:dyDescent="0.25">
      <c r="A52" t="s">
        <v>65</v>
      </c>
      <c r="B52" t="s">
        <v>66</v>
      </c>
      <c r="C52">
        <f>SUM(D52:GY52)</f>
        <v>0</v>
      </c>
      <c r="D52" s="9">
        <f t="shared" si="37"/>
        <v>0</v>
      </c>
      <c r="E52" s="9">
        <f t="shared" si="37"/>
        <v>0</v>
      </c>
      <c r="F52" s="9">
        <f t="shared" si="37"/>
        <v>0</v>
      </c>
      <c r="G52" s="9">
        <f t="shared" si="37"/>
        <v>0</v>
      </c>
      <c r="H52" s="9">
        <f t="shared" si="37"/>
        <v>0</v>
      </c>
      <c r="I52" s="9">
        <f t="shared" si="37"/>
        <v>0</v>
      </c>
      <c r="J52" s="9">
        <f t="shared" si="37"/>
        <v>0</v>
      </c>
      <c r="K52" s="9">
        <f t="shared" si="37"/>
        <v>0</v>
      </c>
      <c r="L52" s="9">
        <f t="shared" si="37"/>
        <v>0</v>
      </c>
      <c r="M52" s="9">
        <f t="shared" si="37"/>
        <v>0</v>
      </c>
      <c r="N52" s="9">
        <f t="shared" si="38"/>
        <v>0</v>
      </c>
      <c r="O52" s="9">
        <f t="shared" si="38"/>
        <v>0</v>
      </c>
      <c r="P52" s="9">
        <f t="shared" si="38"/>
        <v>0</v>
      </c>
      <c r="Q52" s="9">
        <f t="shared" si="38"/>
        <v>0</v>
      </c>
      <c r="R52" s="9">
        <f t="shared" si="38"/>
        <v>0</v>
      </c>
      <c r="S52" s="9">
        <f t="shared" si="38"/>
        <v>0</v>
      </c>
      <c r="T52" s="9">
        <f t="shared" si="38"/>
        <v>0</v>
      </c>
      <c r="U52" s="9">
        <f t="shared" si="38"/>
        <v>0</v>
      </c>
      <c r="V52" s="9">
        <f t="shared" si="38"/>
        <v>0</v>
      </c>
      <c r="W52" s="9">
        <f t="shared" si="38"/>
        <v>0</v>
      </c>
      <c r="X52" s="9">
        <f t="shared" si="38"/>
        <v>0</v>
      </c>
      <c r="Y52" s="9">
        <f t="shared" si="38"/>
        <v>0</v>
      </c>
      <c r="Z52" s="9">
        <f t="shared" si="28"/>
        <v>0</v>
      </c>
      <c r="AA52" s="9">
        <f t="shared" si="28"/>
        <v>0</v>
      </c>
      <c r="AB52" s="9">
        <f t="shared" si="28"/>
        <v>0</v>
      </c>
      <c r="AC52" s="9">
        <f t="shared" si="28"/>
        <v>0</v>
      </c>
      <c r="AD52" s="9">
        <f t="shared" si="28"/>
        <v>0</v>
      </c>
      <c r="AE52" s="9">
        <f t="shared" si="28"/>
        <v>0</v>
      </c>
      <c r="AF52" s="9">
        <f t="shared" si="28"/>
        <v>0</v>
      </c>
      <c r="AG52" s="9">
        <f t="shared" si="28"/>
        <v>0</v>
      </c>
      <c r="AH52" s="9">
        <f t="shared" si="28"/>
        <v>0</v>
      </c>
      <c r="AI52" s="9">
        <f t="shared" si="28"/>
        <v>0</v>
      </c>
      <c r="AJ52" s="9">
        <f t="shared" si="29"/>
        <v>0</v>
      </c>
      <c r="AK52" s="9">
        <f t="shared" si="29"/>
        <v>0</v>
      </c>
      <c r="AL52" s="9">
        <f t="shared" si="29"/>
        <v>0</v>
      </c>
      <c r="AM52" s="9">
        <f t="shared" si="29"/>
        <v>0</v>
      </c>
      <c r="AN52" s="9">
        <f t="shared" si="29"/>
        <v>0</v>
      </c>
      <c r="AO52" s="9">
        <f t="shared" si="29"/>
        <v>0</v>
      </c>
      <c r="AP52" s="9">
        <f t="shared" si="29"/>
        <v>0</v>
      </c>
      <c r="AQ52" s="9">
        <f t="shared" si="29"/>
        <v>0</v>
      </c>
      <c r="AR52" s="9">
        <f t="shared" si="29"/>
        <v>0</v>
      </c>
      <c r="AS52" s="9">
        <f t="shared" si="29"/>
        <v>0</v>
      </c>
      <c r="AT52" s="9">
        <f t="shared" si="30"/>
        <v>0</v>
      </c>
      <c r="AU52" s="9">
        <f t="shared" si="30"/>
        <v>0</v>
      </c>
      <c r="AV52" s="9">
        <f t="shared" si="30"/>
        <v>0</v>
      </c>
      <c r="AW52" s="9">
        <f t="shared" si="30"/>
        <v>0</v>
      </c>
      <c r="AX52" s="9">
        <f t="shared" si="30"/>
        <v>0</v>
      </c>
      <c r="AY52" s="9">
        <f t="shared" si="30"/>
        <v>0</v>
      </c>
      <c r="AZ52" s="9">
        <f t="shared" si="30"/>
        <v>0</v>
      </c>
      <c r="BA52" s="9">
        <f t="shared" si="30"/>
        <v>0</v>
      </c>
      <c r="BB52" s="9">
        <f t="shared" si="30"/>
        <v>0</v>
      </c>
      <c r="BC52" s="9">
        <f t="shared" si="30"/>
        <v>0</v>
      </c>
      <c r="BD52" s="9">
        <f t="shared" si="31"/>
        <v>0</v>
      </c>
      <c r="BE52" s="9">
        <f t="shared" si="31"/>
        <v>0</v>
      </c>
      <c r="BF52" s="9">
        <f t="shared" si="31"/>
        <v>0</v>
      </c>
      <c r="BG52" s="9">
        <f t="shared" si="31"/>
        <v>0</v>
      </c>
      <c r="BH52" s="9">
        <f t="shared" si="31"/>
        <v>0</v>
      </c>
      <c r="BI52" s="9">
        <f t="shared" si="31"/>
        <v>0</v>
      </c>
      <c r="BJ52" s="9">
        <f t="shared" si="31"/>
        <v>0</v>
      </c>
      <c r="BK52" s="9">
        <f t="shared" si="31"/>
        <v>0</v>
      </c>
      <c r="BL52" s="9">
        <f t="shared" si="31"/>
        <v>0</v>
      </c>
      <c r="BM52" s="9">
        <f t="shared" si="31"/>
        <v>0</v>
      </c>
      <c r="BN52" s="9">
        <f t="shared" si="32"/>
        <v>0</v>
      </c>
      <c r="BO52" s="9">
        <f t="shared" si="32"/>
        <v>0</v>
      </c>
      <c r="BP52" s="9">
        <f t="shared" si="32"/>
        <v>0</v>
      </c>
      <c r="BQ52" s="9">
        <f t="shared" si="32"/>
        <v>0</v>
      </c>
      <c r="BR52" s="9">
        <f t="shared" si="32"/>
        <v>0</v>
      </c>
      <c r="BS52" s="9">
        <f t="shared" si="32"/>
        <v>0</v>
      </c>
      <c r="BT52" s="9">
        <f t="shared" si="32"/>
        <v>0</v>
      </c>
      <c r="BU52" s="9">
        <f t="shared" si="32"/>
        <v>0</v>
      </c>
      <c r="BV52" s="9">
        <f t="shared" si="32"/>
        <v>0</v>
      </c>
      <c r="BW52" s="9">
        <f t="shared" si="32"/>
        <v>0</v>
      </c>
      <c r="BX52" s="9">
        <f t="shared" si="33"/>
        <v>0</v>
      </c>
      <c r="BY52" s="9">
        <f t="shared" si="33"/>
        <v>0</v>
      </c>
      <c r="BZ52" s="9">
        <f t="shared" si="33"/>
        <v>0</v>
      </c>
      <c r="CA52" s="9">
        <f t="shared" si="33"/>
        <v>0</v>
      </c>
      <c r="CB52" s="9">
        <f t="shared" si="33"/>
        <v>0</v>
      </c>
      <c r="CC52" s="9">
        <f t="shared" si="33"/>
        <v>0</v>
      </c>
      <c r="CD52" s="9">
        <f t="shared" si="33"/>
        <v>0</v>
      </c>
      <c r="CE52" s="9">
        <f t="shared" si="33"/>
        <v>0</v>
      </c>
      <c r="CF52" s="9">
        <f t="shared" si="33"/>
        <v>0</v>
      </c>
      <c r="CG52" s="9">
        <f t="shared" si="33"/>
        <v>0</v>
      </c>
      <c r="CH52" s="9">
        <f t="shared" si="33"/>
        <v>0</v>
      </c>
      <c r="CI52" s="9">
        <f t="shared" si="33"/>
        <v>0</v>
      </c>
      <c r="CJ52" s="9">
        <f t="shared" si="33"/>
        <v>0</v>
      </c>
      <c r="CK52" s="9">
        <f t="shared" si="33"/>
        <v>0</v>
      </c>
      <c r="CL52" s="9">
        <f t="shared" si="33"/>
        <v>0</v>
      </c>
      <c r="CM52" s="9">
        <f t="shared" si="39"/>
        <v>0</v>
      </c>
      <c r="CN52" s="9">
        <f t="shared" si="39"/>
        <v>0</v>
      </c>
      <c r="CO52" s="9">
        <f t="shared" si="39"/>
        <v>0</v>
      </c>
      <c r="CP52" s="9">
        <f t="shared" si="34"/>
        <v>0</v>
      </c>
      <c r="CQ52" s="9">
        <f t="shared" si="34"/>
        <v>0</v>
      </c>
      <c r="CR52" s="9">
        <f t="shared" si="34"/>
        <v>0</v>
      </c>
      <c r="CS52" s="9">
        <f t="shared" si="34"/>
        <v>0</v>
      </c>
      <c r="CT52" s="9">
        <f t="shared" si="34"/>
        <v>0</v>
      </c>
      <c r="CU52" s="9">
        <f t="shared" si="34"/>
        <v>0</v>
      </c>
      <c r="CV52" s="9">
        <f t="shared" si="34"/>
        <v>0</v>
      </c>
      <c r="CW52" s="9">
        <f t="shared" si="34"/>
        <v>0</v>
      </c>
      <c r="CX52" s="9">
        <f t="shared" si="34"/>
        <v>0</v>
      </c>
      <c r="CY52" s="9">
        <f>IF(ISNA(MATCH($B52,CY$10:CY$40,0 )),0,1)</f>
        <v>0</v>
      </c>
      <c r="CZ52" s="9">
        <f t="shared" si="35"/>
        <v>0</v>
      </c>
      <c r="DA52" s="9">
        <f t="shared" si="35"/>
        <v>0</v>
      </c>
      <c r="DB52" s="9">
        <f t="shared" si="35"/>
        <v>0</v>
      </c>
      <c r="DC52" s="9">
        <f t="shared" si="35"/>
        <v>0</v>
      </c>
      <c r="DD52" s="9">
        <f t="shared" si="35"/>
        <v>0</v>
      </c>
      <c r="DE52" s="9">
        <f t="shared" si="35"/>
        <v>0</v>
      </c>
      <c r="DF52" s="9">
        <f t="shared" si="35"/>
        <v>0</v>
      </c>
      <c r="DG52" s="9">
        <f t="shared" si="35"/>
        <v>0</v>
      </c>
      <c r="DH52" s="9">
        <f t="shared" si="35"/>
        <v>0</v>
      </c>
      <c r="DI52" s="9">
        <f t="shared" si="35"/>
        <v>0</v>
      </c>
      <c r="DJ52" s="9">
        <f t="shared" si="36"/>
        <v>0</v>
      </c>
      <c r="DK52" s="9">
        <f t="shared" si="36"/>
        <v>0</v>
      </c>
      <c r="DL52" s="9">
        <f t="shared" si="36"/>
        <v>0</v>
      </c>
      <c r="DM52" s="9">
        <f t="shared" si="36"/>
        <v>0</v>
      </c>
      <c r="DN52" s="9">
        <f t="shared" si="36"/>
        <v>0</v>
      </c>
      <c r="DO52" s="9">
        <f t="shared" si="36"/>
        <v>0</v>
      </c>
      <c r="DP52" s="9">
        <f t="shared" si="36"/>
        <v>0</v>
      </c>
      <c r="DQ52" s="9">
        <f t="shared" si="36"/>
        <v>0</v>
      </c>
      <c r="DR52" s="9">
        <f t="shared" si="36"/>
        <v>0</v>
      </c>
      <c r="DS52" s="9">
        <f t="shared" si="36"/>
        <v>0</v>
      </c>
      <c r="DT52" s="9">
        <f t="shared" si="36"/>
        <v>0</v>
      </c>
      <c r="DU52" s="9">
        <f t="shared" si="36"/>
        <v>0</v>
      </c>
      <c r="DV52" s="9">
        <f t="shared" ref="DV52:EJ52" si="40">IF(ISNA(MATCH($B52,DV$10:DV$40,0 )),0,1)</f>
        <v>0</v>
      </c>
      <c r="DW52" s="9">
        <f t="shared" si="40"/>
        <v>0</v>
      </c>
      <c r="DX52" s="9">
        <f t="shared" si="40"/>
        <v>0</v>
      </c>
      <c r="DY52" s="9">
        <f t="shared" si="40"/>
        <v>0</v>
      </c>
      <c r="DZ52" s="9">
        <f t="shared" si="40"/>
        <v>0</v>
      </c>
      <c r="EA52" s="9">
        <f t="shared" si="40"/>
        <v>0</v>
      </c>
      <c r="EB52" s="9">
        <f t="shared" si="40"/>
        <v>0</v>
      </c>
      <c r="EC52" s="9">
        <f t="shared" si="40"/>
        <v>0</v>
      </c>
      <c r="ED52" s="9">
        <f t="shared" si="40"/>
        <v>0</v>
      </c>
      <c r="EE52" s="9">
        <f t="shared" si="40"/>
        <v>0</v>
      </c>
      <c r="EF52" s="9">
        <f t="shared" si="40"/>
        <v>0</v>
      </c>
      <c r="EG52" s="9">
        <f t="shared" si="40"/>
        <v>0</v>
      </c>
      <c r="EH52" s="9">
        <f t="shared" si="40"/>
        <v>0</v>
      </c>
      <c r="EI52" s="9">
        <f t="shared" si="40"/>
        <v>0</v>
      </c>
      <c r="EJ52" s="9">
        <f t="shared" si="40"/>
        <v>0</v>
      </c>
    </row>
    <row r="53" spans="1:180" x14ac:dyDescent="0.25">
      <c r="A53" s="96" t="s">
        <v>52</v>
      </c>
    </row>
    <row r="54" spans="1:180" x14ac:dyDescent="0.25">
      <c r="A54" t="s">
        <v>6</v>
      </c>
      <c r="B54" t="s">
        <v>58</v>
      </c>
      <c r="C54">
        <f>SUM(D54:GY54)</f>
        <v>21</v>
      </c>
      <c r="AH54" s="9">
        <f t="shared" ref="AH54:AQ55" si="41">IF(ISNA(MATCH($B54,AH$10:AH$40,0 )),0,1)</f>
        <v>0</v>
      </c>
      <c r="AI54" s="9">
        <f t="shared" si="41"/>
        <v>0</v>
      </c>
      <c r="AJ54" s="9">
        <f t="shared" si="41"/>
        <v>0</v>
      </c>
      <c r="AK54" s="9">
        <f t="shared" si="41"/>
        <v>0</v>
      </c>
      <c r="AL54" s="9">
        <f t="shared" si="41"/>
        <v>0</v>
      </c>
      <c r="AM54" s="9">
        <f t="shared" si="41"/>
        <v>0</v>
      </c>
      <c r="AN54" s="9">
        <f t="shared" si="41"/>
        <v>0</v>
      </c>
      <c r="AO54" s="9">
        <f t="shared" si="41"/>
        <v>0</v>
      </c>
      <c r="AP54" s="9">
        <f t="shared" si="41"/>
        <v>0</v>
      </c>
      <c r="AQ54" s="9">
        <f t="shared" si="41"/>
        <v>0</v>
      </c>
      <c r="AR54" s="9">
        <f t="shared" ref="AR54:BA55" si="42">IF(ISNA(MATCH($B54,AR$10:AR$40,0 )),0,1)</f>
        <v>0</v>
      </c>
      <c r="AS54" s="9">
        <f t="shared" si="42"/>
        <v>0</v>
      </c>
      <c r="AT54" s="9">
        <f t="shared" si="42"/>
        <v>0</v>
      </c>
      <c r="AU54" s="9">
        <f t="shared" si="42"/>
        <v>0</v>
      </c>
      <c r="AV54" s="9">
        <f t="shared" si="42"/>
        <v>0</v>
      </c>
      <c r="AW54" s="9">
        <f t="shared" si="42"/>
        <v>0</v>
      </c>
      <c r="AX54" s="9">
        <f t="shared" si="42"/>
        <v>0</v>
      </c>
      <c r="AY54" s="9">
        <f t="shared" si="42"/>
        <v>0</v>
      </c>
      <c r="AZ54" s="9">
        <f t="shared" si="42"/>
        <v>0</v>
      </c>
      <c r="BA54" s="9">
        <f t="shared" si="42"/>
        <v>0</v>
      </c>
      <c r="BB54" s="9">
        <f t="shared" ref="BB54:BK55" si="43">IF(ISNA(MATCH($B54,BB$10:BB$40,0 )),0,1)</f>
        <v>0</v>
      </c>
      <c r="BC54" s="9">
        <f t="shared" si="43"/>
        <v>0</v>
      </c>
      <c r="BD54" s="9">
        <f t="shared" si="43"/>
        <v>0</v>
      </c>
      <c r="BE54" s="9">
        <f t="shared" si="43"/>
        <v>0</v>
      </c>
      <c r="BF54" s="9">
        <f t="shared" si="43"/>
        <v>0</v>
      </c>
      <c r="BG54" s="9">
        <f t="shared" si="43"/>
        <v>0</v>
      </c>
      <c r="BH54" s="9">
        <f t="shared" si="43"/>
        <v>0</v>
      </c>
      <c r="BI54" s="9">
        <f t="shared" si="43"/>
        <v>0</v>
      </c>
      <c r="BJ54" s="9">
        <f t="shared" si="43"/>
        <v>1</v>
      </c>
      <c r="BK54" s="9">
        <f t="shared" si="43"/>
        <v>1</v>
      </c>
      <c r="BL54" s="9">
        <f t="shared" ref="BL54:BU55" si="44">IF(ISNA(MATCH($B54,BL$10:BL$40,0 )),0,1)</f>
        <v>0</v>
      </c>
      <c r="BM54" s="9">
        <f t="shared" si="44"/>
        <v>0</v>
      </c>
      <c r="BN54" s="9">
        <f t="shared" si="44"/>
        <v>1</v>
      </c>
      <c r="BO54" s="9">
        <f t="shared" si="44"/>
        <v>1</v>
      </c>
      <c r="BP54" s="9">
        <f t="shared" si="44"/>
        <v>1</v>
      </c>
      <c r="BQ54" s="9">
        <f t="shared" si="44"/>
        <v>1</v>
      </c>
      <c r="BR54" s="9">
        <f t="shared" si="44"/>
        <v>1</v>
      </c>
      <c r="BS54" s="9">
        <f t="shared" si="44"/>
        <v>0</v>
      </c>
      <c r="BT54" s="9">
        <f t="shared" si="44"/>
        <v>0</v>
      </c>
      <c r="BU54" s="9">
        <f t="shared" si="44"/>
        <v>1</v>
      </c>
      <c r="BV54" s="9">
        <f t="shared" ref="BV54:CE55" si="45">IF(ISNA(MATCH($B54,BV$10:BV$40,0 )),0,1)</f>
        <v>1</v>
      </c>
      <c r="BW54" s="9">
        <f t="shared" si="45"/>
        <v>1</v>
      </c>
      <c r="BX54" s="9">
        <f t="shared" si="45"/>
        <v>0</v>
      </c>
      <c r="BY54" s="9">
        <f t="shared" si="45"/>
        <v>0</v>
      </c>
      <c r="BZ54" s="9">
        <f t="shared" si="45"/>
        <v>0</v>
      </c>
      <c r="CA54" s="9">
        <f t="shared" si="45"/>
        <v>0</v>
      </c>
      <c r="CB54" s="9">
        <f t="shared" si="45"/>
        <v>0</v>
      </c>
      <c r="CC54" s="9">
        <f t="shared" si="45"/>
        <v>0</v>
      </c>
      <c r="CD54" s="9">
        <f t="shared" si="45"/>
        <v>0</v>
      </c>
      <c r="CE54" s="9">
        <f t="shared" si="45"/>
        <v>0</v>
      </c>
      <c r="CF54" s="9">
        <f t="shared" ref="CF54:CO55" si="46">IF(ISNA(MATCH($B54,CF$10:CF$40,0 )),0,1)</f>
        <v>0</v>
      </c>
      <c r="CG54" s="9">
        <f t="shared" si="46"/>
        <v>0</v>
      </c>
      <c r="CH54" s="9">
        <f t="shared" si="46"/>
        <v>0</v>
      </c>
      <c r="CI54" s="9">
        <f t="shared" si="46"/>
        <v>0</v>
      </c>
      <c r="CJ54" s="9">
        <f t="shared" si="46"/>
        <v>0</v>
      </c>
      <c r="CK54" s="9">
        <f t="shared" si="46"/>
        <v>0</v>
      </c>
      <c r="CL54" s="9">
        <f t="shared" si="46"/>
        <v>0</v>
      </c>
      <c r="CM54" s="9">
        <f t="shared" si="46"/>
        <v>0</v>
      </c>
      <c r="CN54" s="9">
        <f t="shared" si="46"/>
        <v>0</v>
      </c>
      <c r="CO54" s="9">
        <f t="shared" si="46"/>
        <v>0</v>
      </c>
      <c r="CP54" s="9">
        <f t="shared" ref="CP54:CY55" si="47">IF(ISNA(MATCH($B54,CP$10:CP$40,0 )),0,1)</f>
        <v>0</v>
      </c>
      <c r="CQ54" s="9">
        <f t="shared" si="47"/>
        <v>0</v>
      </c>
      <c r="CR54" s="9">
        <f t="shared" si="47"/>
        <v>0</v>
      </c>
      <c r="CS54" s="9">
        <f t="shared" si="47"/>
        <v>0</v>
      </c>
      <c r="CT54" s="9">
        <f t="shared" si="47"/>
        <v>0</v>
      </c>
      <c r="CU54" s="9">
        <f t="shared" si="47"/>
        <v>0</v>
      </c>
      <c r="CV54" s="9">
        <f t="shared" si="47"/>
        <v>0</v>
      </c>
      <c r="CW54" s="9">
        <f t="shared" si="47"/>
        <v>0</v>
      </c>
      <c r="CX54" s="9">
        <f t="shared" si="47"/>
        <v>0</v>
      </c>
      <c r="CY54" s="9">
        <f t="shared" si="47"/>
        <v>0</v>
      </c>
      <c r="CZ54" s="9">
        <f t="shared" ref="CZ54:DI55" si="48">IF(ISNA(MATCH($B54,CZ$10:CZ$40,0 )),0,1)</f>
        <v>0</v>
      </c>
      <c r="DA54" s="9">
        <f t="shared" si="48"/>
        <v>1</v>
      </c>
      <c r="DB54" s="9">
        <f t="shared" si="48"/>
        <v>0</v>
      </c>
      <c r="DC54" s="9">
        <f t="shared" si="48"/>
        <v>0</v>
      </c>
      <c r="DD54" s="9">
        <f t="shared" si="48"/>
        <v>1</v>
      </c>
      <c r="DE54" s="9">
        <f t="shared" si="48"/>
        <v>1</v>
      </c>
      <c r="DF54" s="9">
        <f t="shared" si="48"/>
        <v>1</v>
      </c>
      <c r="DG54" s="9">
        <f t="shared" si="48"/>
        <v>1</v>
      </c>
      <c r="DH54" s="9">
        <f t="shared" si="48"/>
        <v>1</v>
      </c>
      <c r="DI54" s="9">
        <f t="shared" si="48"/>
        <v>0</v>
      </c>
      <c r="DJ54" s="9">
        <f t="shared" ref="DJ54:DU55" si="49">IF(ISNA(MATCH($B54,DJ$10:DJ$40,0 )),0,1)</f>
        <v>0</v>
      </c>
      <c r="DK54" s="9">
        <f t="shared" si="49"/>
        <v>1</v>
      </c>
      <c r="DL54" s="9">
        <f t="shared" si="49"/>
        <v>1</v>
      </c>
      <c r="DM54" s="9">
        <f t="shared" si="49"/>
        <v>0</v>
      </c>
      <c r="DN54" s="9">
        <f t="shared" si="49"/>
        <v>0</v>
      </c>
      <c r="DO54" s="9">
        <f t="shared" si="49"/>
        <v>1</v>
      </c>
      <c r="DP54" s="9">
        <f t="shared" si="49"/>
        <v>0</v>
      </c>
      <c r="DQ54" s="9">
        <f t="shared" si="49"/>
        <v>0</v>
      </c>
      <c r="DR54" s="9">
        <f t="shared" si="49"/>
        <v>1</v>
      </c>
      <c r="DS54" s="9">
        <f t="shared" si="49"/>
        <v>1</v>
      </c>
      <c r="DT54" s="9">
        <f t="shared" si="49"/>
        <v>0</v>
      </c>
      <c r="DU54" s="9">
        <f t="shared" si="49"/>
        <v>0</v>
      </c>
    </row>
    <row r="55" spans="1:180" x14ac:dyDescent="0.25">
      <c r="C55">
        <f>SUM(D55:GY55)</f>
        <v>7</v>
      </c>
      <c r="AH55" s="9">
        <f t="shared" si="41"/>
        <v>0</v>
      </c>
      <c r="AI55" s="9">
        <f t="shared" si="41"/>
        <v>0</v>
      </c>
      <c r="AJ55" s="9">
        <f t="shared" si="41"/>
        <v>0</v>
      </c>
      <c r="AK55" s="9">
        <f t="shared" si="41"/>
        <v>0</v>
      </c>
      <c r="AL55" s="9">
        <f t="shared" si="41"/>
        <v>0</v>
      </c>
      <c r="AM55" s="9">
        <f t="shared" si="41"/>
        <v>0</v>
      </c>
      <c r="AN55" s="9">
        <f t="shared" si="41"/>
        <v>0</v>
      </c>
      <c r="AO55" s="9">
        <f t="shared" si="41"/>
        <v>0</v>
      </c>
      <c r="AP55" s="9">
        <f t="shared" si="41"/>
        <v>0</v>
      </c>
      <c r="AQ55" s="9">
        <f t="shared" si="41"/>
        <v>0</v>
      </c>
      <c r="AR55" s="9">
        <f t="shared" si="42"/>
        <v>0</v>
      </c>
      <c r="AS55" s="9">
        <f t="shared" si="42"/>
        <v>0</v>
      </c>
      <c r="AT55" s="9">
        <f t="shared" si="42"/>
        <v>0</v>
      </c>
      <c r="AU55" s="9">
        <f t="shared" si="42"/>
        <v>0</v>
      </c>
      <c r="AV55" s="9">
        <f t="shared" si="42"/>
        <v>0</v>
      </c>
      <c r="AW55" s="9">
        <f t="shared" si="42"/>
        <v>0</v>
      </c>
      <c r="AX55" s="9">
        <f t="shared" si="42"/>
        <v>0</v>
      </c>
      <c r="AY55" s="9">
        <f t="shared" si="42"/>
        <v>0</v>
      </c>
      <c r="AZ55" s="9">
        <f t="shared" si="42"/>
        <v>1</v>
      </c>
      <c r="BA55" s="9">
        <f t="shared" si="42"/>
        <v>0</v>
      </c>
      <c r="BB55" s="9">
        <f t="shared" si="43"/>
        <v>0</v>
      </c>
      <c r="BC55" s="9">
        <f t="shared" si="43"/>
        <v>0</v>
      </c>
      <c r="BD55" s="9">
        <f t="shared" si="43"/>
        <v>0</v>
      </c>
      <c r="BE55" s="9">
        <f t="shared" si="43"/>
        <v>0</v>
      </c>
      <c r="BF55" s="9">
        <f t="shared" si="43"/>
        <v>0</v>
      </c>
      <c r="BG55" s="9">
        <f t="shared" si="43"/>
        <v>0</v>
      </c>
      <c r="BH55" s="9">
        <f t="shared" si="43"/>
        <v>0</v>
      </c>
      <c r="BI55" s="9">
        <f t="shared" si="43"/>
        <v>1</v>
      </c>
      <c r="BJ55" s="9">
        <f t="shared" si="43"/>
        <v>0</v>
      </c>
      <c r="BK55" s="9">
        <f t="shared" si="43"/>
        <v>0</v>
      </c>
      <c r="BL55" s="9">
        <f t="shared" si="44"/>
        <v>0</v>
      </c>
      <c r="BM55" s="9">
        <f t="shared" si="44"/>
        <v>0</v>
      </c>
      <c r="BN55" s="9">
        <f t="shared" si="44"/>
        <v>0</v>
      </c>
      <c r="BO55" s="9">
        <f t="shared" si="44"/>
        <v>0</v>
      </c>
      <c r="BP55" s="9">
        <f t="shared" si="44"/>
        <v>0</v>
      </c>
      <c r="BQ55" s="9">
        <f t="shared" si="44"/>
        <v>0</v>
      </c>
      <c r="BR55" s="9">
        <f t="shared" si="44"/>
        <v>0</v>
      </c>
      <c r="BS55" s="9">
        <f t="shared" si="44"/>
        <v>0</v>
      </c>
      <c r="BT55" s="9">
        <f t="shared" si="44"/>
        <v>0</v>
      </c>
      <c r="BU55" s="9">
        <f t="shared" si="44"/>
        <v>0</v>
      </c>
      <c r="BV55" s="9">
        <f t="shared" si="45"/>
        <v>0</v>
      </c>
      <c r="BW55" s="9">
        <f t="shared" si="45"/>
        <v>0</v>
      </c>
      <c r="BX55" s="9">
        <f t="shared" si="45"/>
        <v>1</v>
      </c>
      <c r="BY55" s="9">
        <f t="shared" si="45"/>
        <v>0</v>
      </c>
      <c r="BZ55" s="9">
        <f t="shared" si="45"/>
        <v>0</v>
      </c>
      <c r="CA55" s="9">
        <f t="shared" si="45"/>
        <v>0</v>
      </c>
      <c r="CB55" s="9">
        <f t="shared" si="45"/>
        <v>0</v>
      </c>
      <c r="CC55" s="9">
        <f t="shared" si="45"/>
        <v>0</v>
      </c>
      <c r="CD55" s="9">
        <f t="shared" si="45"/>
        <v>0</v>
      </c>
      <c r="CE55" s="9">
        <f t="shared" si="45"/>
        <v>0</v>
      </c>
      <c r="CF55" s="9">
        <f t="shared" si="46"/>
        <v>0</v>
      </c>
      <c r="CG55" s="9">
        <f t="shared" si="46"/>
        <v>0</v>
      </c>
      <c r="CH55" s="9">
        <f t="shared" si="46"/>
        <v>0</v>
      </c>
      <c r="CI55" s="9">
        <f t="shared" si="46"/>
        <v>0</v>
      </c>
      <c r="CJ55" s="9">
        <f t="shared" si="46"/>
        <v>0</v>
      </c>
      <c r="CK55" s="9">
        <f t="shared" si="46"/>
        <v>0</v>
      </c>
      <c r="CL55" s="9">
        <f t="shared" si="46"/>
        <v>0</v>
      </c>
      <c r="CM55" s="9">
        <f t="shared" si="46"/>
        <v>0</v>
      </c>
      <c r="CN55" s="9">
        <f t="shared" si="46"/>
        <v>0</v>
      </c>
      <c r="CO55" s="9">
        <f t="shared" si="46"/>
        <v>0</v>
      </c>
      <c r="CP55" s="9">
        <f t="shared" si="47"/>
        <v>1</v>
      </c>
      <c r="CQ55" s="9">
        <f t="shared" si="47"/>
        <v>1</v>
      </c>
      <c r="CR55" s="9">
        <f t="shared" si="47"/>
        <v>0</v>
      </c>
      <c r="CS55" s="9">
        <f t="shared" si="47"/>
        <v>0</v>
      </c>
      <c r="CT55" s="9">
        <f t="shared" si="47"/>
        <v>0</v>
      </c>
      <c r="CU55" s="9">
        <f t="shared" si="47"/>
        <v>0</v>
      </c>
      <c r="CV55" s="9">
        <f t="shared" si="47"/>
        <v>0</v>
      </c>
      <c r="CW55" s="9">
        <f t="shared" si="47"/>
        <v>0</v>
      </c>
      <c r="CX55" s="9">
        <f t="shared" si="47"/>
        <v>0</v>
      </c>
      <c r="CY55" s="9">
        <f t="shared" si="47"/>
        <v>0</v>
      </c>
      <c r="CZ55" s="9">
        <f t="shared" si="48"/>
        <v>0</v>
      </c>
      <c r="DA55" s="9">
        <f t="shared" si="48"/>
        <v>0</v>
      </c>
      <c r="DB55" s="9">
        <f t="shared" si="48"/>
        <v>0</v>
      </c>
      <c r="DC55" s="9">
        <f t="shared" si="48"/>
        <v>0</v>
      </c>
      <c r="DD55" s="9">
        <f t="shared" si="48"/>
        <v>0</v>
      </c>
      <c r="DE55" s="9">
        <f t="shared" si="48"/>
        <v>0</v>
      </c>
      <c r="DF55" s="9">
        <f t="shared" si="48"/>
        <v>0</v>
      </c>
      <c r="DG55" s="9">
        <f t="shared" si="48"/>
        <v>0</v>
      </c>
      <c r="DH55" s="9">
        <f t="shared" si="48"/>
        <v>1</v>
      </c>
      <c r="DI55" s="9">
        <f t="shared" si="48"/>
        <v>0</v>
      </c>
      <c r="DJ55" s="9">
        <f t="shared" si="49"/>
        <v>0</v>
      </c>
      <c r="DK55" s="9">
        <f t="shared" si="49"/>
        <v>0</v>
      </c>
      <c r="DL55" s="9">
        <f t="shared" si="49"/>
        <v>0</v>
      </c>
      <c r="DM55" s="9">
        <f t="shared" si="49"/>
        <v>0</v>
      </c>
      <c r="DN55" s="9">
        <f t="shared" si="49"/>
        <v>0</v>
      </c>
      <c r="DO55" s="9">
        <f t="shared" si="49"/>
        <v>0</v>
      </c>
      <c r="DP55" s="9">
        <f t="shared" si="49"/>
        <v>0</v>
      </c>
      <c r="DQ55" s="9">
        <f t="shared" si="49"/>
        <v>0</v>
      </c>
      <c r="DR55" s="9">
        <f t="shared" si="49"/>
        <v>1</v>
      </c>
      <c r="DS55" s="9">
        <f t="shared" si="49"/>
        <v>0</v>
      </c>
      <c r="DT55" s="9">
        <f t="shared" si="49"/>
        <v>0</v>
      </c>
      <c r="DU55" s="9">
        <f t="shared" si="49"/>
        <v>0</v>
      </c>
    </row>
    <row r="56" spans="1:180" x14ac:dyDescent="0.25">
      <c r="AJ56" s="9"/>
      <c r="AK56" s="9"/>
      <c r="AL56" s="9"/>
      <c r="AQ56" s="9"/>
      <c r="AR56" s="9"/>
      <c r="AS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</row>
    <row r="57" spans="1:180" x14ac:dyDescent="0.25">
      <c r="A57" s="96" t="s">
        <v>54</v>
      </c>
    </row>
    <row r="58" spans="1:180" x14ac:dyDescent="0.25">
      <c r="A58" t="s">
        <v>7</v>
      </c>
      <c r="B58" t="s">
        <v>21</v>
      </c>
      <c r="C58">
        <f t="shared" ref="C58:C64" si="50">SUM(D58:GY58)</f>
        <v>21</v>
      </c>
      <c r="Z58" s="9">
        <f t="shared" ref="Z58:AI65" si="51">IF(ISNA(MATCH($B58,Z$10:Z$40,0 )),0,1)</f>
        <v>1</v>
      </c>
      <c r="AA58" s="9">
        <f t="shared" si="51"/>
        <v>1</v>
      </c>
      <c r="AB58" s="9">
        <f t="shared" si="51"/>
        <v>1</v>
      </c>
      <c r="AC58" s="9">
        <f t="shared" si="51"/>
        <v>0</v>
      </c>
      <c r="AD58" s="9">
        <f t="shared" si="51"/>
        <v>0</v>
      </c>
      <c r="AE58" s="9">
        <f t="shared" si="51"/>
        <v>1</v>
      </c>
      <c r="AF58" s="9">
        <f t="shared" si="51"/>
        <v>1</v>
      </c>
      <c r="AG58" s="9">
        <f t="shared" si="51"/>
        <v>1</v>
      </c>
      <c r="AH58" s="9">
        <f t="shared" si="51"/>
        <v>1</v>
      </c>
      <c r="AI58" s="9">
        <f t="shared" si="51"/>
        <v>1</v>
      </c>
      <c r="AJ58" s="9">
        <f t="shared" ref="AJ58:AS65" si="52">IF(ISNA(MATCH($B58,AJ$10:AJ$40,0 )),0,1)</f>
        <v>0</v>
      </c>
      <c r="AK58" s="9">
        <f t="shared" si="52"/>
        <v>0</v>
      </c>
      <c r="AL58" s="9">
        <f t="shared" si="52"/>
        <v>1</v>
      </c>
      <c r="AM58" s="9">
        <f t="shared" si="52"/>
        <v>1</v>
      </c>
      <c r="AN58" s="9">
        <f t="shared" si="52"/>
        <v>1</v>
      </c>
      <c r="AO58" s="9">
        <f t="shared" si="52"/>
        <v>1</v>
      </c>
      <c r="AP58" s="9">
        <f t="shared" si="52"/>
        <v>1</v>
      </c>
      <c r="AQ58" s="9">
        <f t="shared" si="52"/>
        <v>0</v>
      </c>
      <c r="AR58" s="9">
        <f t="shared" si="52"/>
        <v>0</v>
      </c>
      <c r="AS58" s="9">
        <f t="shared" si="52"/>
        <v>1</v>
      </c>
      <c r="AT58" s="9">
        <f t="shared" ref="AT58:BC65" si="53">IF(ISNA(MATCH($B58,AT$10:AT$40,0 )),0,1)</f>
        <v>1</v>
      </c>
      <c r="AU58" s="9">
        <f t="shared" si="53"/>
        <v>1</v>
      </c>
      <c r="AV58" s="9">
        <f t="shared" si="53"/>
        <v>0</v>
      </c>
      <c r="AW58" s="9">
        <f t="shared" si="53"/>
        <v>0</v>
      </c>
      <c r="AX58" s="9">
        <f t="shared" si="53"/>
        <v>0</v>
      </c>
      <c r="AY58" s="9">
        <f t="shared" si="53"/>
        <v>0</v>
      </c>
      <c r="AZ58" s="78">
        <f t="shared" si="53"/>
        <v>1</v>
      </c>
      <c r="BA58" s="9">
        <f t="shared" si="53"/>
        <v>1</v>
      </c>
      <c r="BB58" s="9">
        <f t="shared" si="53"/>
        <v>1</v>
      </c>
      <c r="BC58" s="9">
        <f t="shared" si="53"/>
        <v>1</v>
      </c>
      <c r="BD58" s="9">
        <f t="shared" ref="BD58:BM65" si="54">IF(ISNA(MATCH($B58,BD$10:BD$40,0 )),0,1)</f>
        <v>1</v>
      </c>
      <c r="BE58" s="9">
        <f t="shared" si="54"/>
        <v>0</v>
      </c>
      <c r="BF58" s="9">
        <f t="shared" si="54"/>
        <v>0</v>
      </c>
      <c r="BG58" s="9">
        <f t="shared" si="54"/>
        <v>0</v>
      </c>
      <c r="BH58" s="9">
        <f t="shared" si="54"/>
        <v>0</v>
      </c>
      <c r="BI58" s="9">
        <f t="shared" si="54"/>
        <v>0</v>
      </c>
      <c r="BJ58" s="9">
        <f t="shared" si="54"/>
        <v>0</v>
      </c>
      <c r="BK58" s="9">
        <f t="shared" si="54"/>
        <v>0</v>
      </c>
      <c r="BL58" s="9">
        <f t="shared" si="54"/>
        <v>0</v>
      </c>
      <c r="BM58" s="9">
        <f t="shared" si="54"/>
        <v>0</v>
      </c>
      <c r="BN58" s="9">
        <f t="shared" ref="BN58:BW65" si="55">IF(ISNA(MATCH($B58,BN$10:BN$40,0 )),0,1)</f>
        <v>0</v>
      </c>
      <c r="BO58" s="9">
        <f t="shared" si="55"/>
        <v>0</v>
      </c>
      <c r="BP58" s="9">
        <f t="shared" si="55"/>
        <v>0</v>
      </c>
      <c r="BQ58" s="9">
        <f t="shared" si="55"/>
        <v>0</v>
      </c>
      <c r="BR58" s="9">
        <f t="shared" si="55"/>
        <v>0</v>
      </c>
      <c r="BS58" s="9">
        <f t="shared" si="55"/>
        <v>0</v>
      </c>
      <c r="BT58" s="9">
        <f t="shared" si="55"/>
        <v>0</v>
      </c>
      <c r="BU58" s="9">
        <f t="shared" si="55"/>
        <v>0</v>
      </c>
      <c r="BV58" s="9">
        <f t="shared" si="55"/>
        <v>0</v>
      </c>
      <c r="BW58" s="9">
        <f t="shared" si="55"/>
        <v>0</v>
      </c>
      <c r="BX58" s="9">
        <f t="shared" ref="BX58:CL65" si="56">IF(ISNA(MATCH($B58,BX$10:BX$40,0 )),0,1)</f>
        <v>0</v>
      </c>
      <c r="BY58" s="9">
        <f t="shared" si="56"/>
        <v>0</v>
      </c>
      <c r="BZ58" s="9">
        <f t="shared" si="56"/>
        <v>0</v>
      </c>
      <c r="CA58" s="9">
        <f t="shared" si="56"/>
        <v>0</v>
      </c>
      <c r="CB58" s="9">
        <f t="shared" si="56"/>
        <v>0</v>
      </c>
      <c r="CC58" s="78">
        <f t="shared" si="56"/>
        <v>0</v>
      </c>
      <c r="CD58" s="9">
        <f t="shared" si="56"/>
        <v>0</v>
      </c>
      <c r="CE58" s="9">
        <f t="shared" si="56"/>
        <v>0</v>
      </c>
      <c r="CF58" s="9">
        <f t="shared" si="56"/>
        <v>0</v>
      </c>
      <c r="CG58" s="9">
        <f t="shared" si="56"/>
        <v>0</v>
      </c>
      <c r="CH58" s="9">
        <f t="shared" si="56"/>
        <v>0</v>
      </c>
      <c r="CI58" s="9">
        <f t="shared" si="56"/>
        <v>0</v>
      </c>
      <c r="CJ58" s="9">
        <f t="shared" si="56"/>
        <v>0</v>
      </c>
      <c r="CK58" s="9">
        <f t="shared" si="56"/>
        <v>0</v>
      </c>
      <c r="CL58" s="9">
        <f t="shared" si="56"/>
        <v>0</v>
      </c>
    </row>
    <row r="59" spans="1:180" x14ac:dyDescent="0.25">
      <c r="A59" t="s">
        <v>8</v>
      </c>
      <c r="B59" t="s">
        <v>49</v>
      </c>
      <c r="C59">
        <f t="shared" si="50"/>
        <v>0</v>
      </c>
      <c r="Z59" s="9">
        <f t="shared" si="51"/>
        <v>0</v>
      </c>
      <c r="AA59" s="9">
        <f t="shared" si="51"/>
        <v>0</v>
      </c>
      <c r="AB59" s="9">
        <f t="shared" si="51"/>
        <v>0</v>
      </c>
      <c r="AC59" s="9">
        <f t="shared" si="51"/>
        <v>0</v>
      </c>
      <c r="AD59" s="9">
        <f t="shared" si="51"/>
        <v>0</v>
      </c>
      <c r="AE59" s="9">
        <f t="shared" si="51"/>
        <v>0</v>
      </c>
      <c r="AF59" s="9">
        <f t="shared" si="51"/>
        <v>0</v>
      </c>
      <c r="AG59" s="9">
        <f t="shared" si="51"/>
        <v>0</v>
      </c>
      <c r="AH59" s="9">
        <f t="shared" si="51"/>
        <v>0</v>
      </c>
      <c r="AI59" s="9">
        <f t="shared" si="51"/>
        <v>0</v>
      </c>
      <c r="AJ59" s="9">
        <f t="shared" si="52"/>
        <v>0</v>
      </c>
      <c r="AK59" s="9">
        <f t="shared" si="52"/>
        <v>0</v>
      </c>
      <c r="AL59" s="9">
        <f t="shared" si="52"/>
        <v>0</v>
      </c>
      <c r="AM59" s="9">
        <f t="shared" si="52"/>
        <v>0</v>
      </c>
      <c r="AN59" s="9">
        <f t="shared" si="52"/>
        <v>0</v>
      </c>
      <c r="AO59" s="9">
        <f t="shared" si="52"/>
        <v>0</v>
      </c>
      <c r="AP59" s="9">
        <f t="shared" si="52"/>
        <v>0</v>
      </c>
      <c r="AQ59" s="9">
        <f t="shared" si="52"/>
        <v>0</v>
      </c>
      <c r="AR59" s="9">
        <f t="shared" si="52"/>
        <v>0</v>
      </c>
      <c r="AS59" s="9">
        <f t="shared" si="52"/>
        <v>0</v>
      </c>
      <c r="AT59" s="9">
        <f t="shared" si="53"/>
        <v>0</v>
      </c>
      <c r="AU59" s="9">
        <f t="shared" si="53"/>
        <v>0</v>
      </c>
      <c r="AV59" s="9">
        <f t="shared" si="53"/>
        <v>0</v>
      </c>
      <c r="AW59" s="9">
        <f t="shared" si="53"/>
        <v>0</v>
      </c>
      <c r="AX59" s="9">
        <f t="shared" si="53"/>
        <v>0</v>
      </c>
      <c r="AY59" s="9">
        <f t="shared" si="53"/>
        <v>0</v>
      </c>
      <c r="AZ59" s="78">
        <f t="shared" si="53"/>
        <v>0</v>
      </c>
      <c r="BA59" s="9">
        <f t="shared" si="53"/>
        <v>0</v>
      </c>
      <c r="BB59" s="9">
        <f t="shared" si="53"/>
        <v>0</v>
      </c>
      <c r="BC59" s="9">
        <f t="shared" si="53"/>
        <v>0</v>
      </c>
      <c r="BD59" s="9">
        <f t="shared" si="54"/>
        <v>0</v>
      </c>
      <c r="BE59" s="9">
        <f t="shared" si="54"/>
        <v>0</v>
      </c>
      <c r="BF59" s="9">
        <f t="shared" si="54"/>
        <v>0</v>
      </c>
      <c r="BG59" s="9">
        <f t="shared" si="54"/>
        <v>0</v>
      </c>
      <c r="BH59" s="9">
        <f t="shared" si="54"/>
        <v>0</v>
      </c>
      <c r="BI59" s="9">
        <f t="shared" si="54"/>
        <v>0</v>
      </c>
      <c r="BJ59" s="9">
        <f t="shared" si="54"/>
        <v>0</v>
      </c>
      <c r="BK59" s="9">
        <f t="shared" si="54"/>
        <v>0</v>
      </c>
      <c r="BL59" s="9">
        <f t="shared" si="54"/>
        <v>0</v>
      </c>
      <c r="BM59" s="9">
        <f t="shared" si="54"/>
        <v>0</v>
      </c>
      <c r="BN59" s="9">
        <f t="shared" si="55"/>
        <v>0</v>
      </c>
      <c r="BO59" s="9">
        <f t="shared" si="55"/>
        <v>0</v>
      </c>
      <c r="BP59" s="9">
        <f t="shared" si="55"/>
        <v>0</v>
      </c>
      <c r="BQ59" s="9">
        <f t="shared" si="55"/>
        <v>0</v>
      </c>
      <c r="BR59" s="9">
        <f t="shared" si="55"/>
        <v>0</v>
      </c>
      <c r="BS59" s="9">
        <f t="shared" si="55"/>
        <v>0</v>
      </c>
      <c r="BT59" s="9">
        <f t="shared" si="55"/>
        <v>0</v>
      </c>
      <c r="BU59" s="9">
        <f t="shared" si="55"/>
        <v>0</v>
      </c>
      <c r="BV59" s="9">
        <f t="shared" si="55"/>
        <v>0</v>
      </c>
      <c r="BW59" s="9">
        <f t="shared" si="55"/>
        <v>0</v>
      </c>
      <c r="BX59" s="9">
        <f t="shared" si="56"/>
        <v>0</v>
      </c>
      <c r="BY59" s="9">
        <f t="shared" si="56"/>
        <v>0</v>
      </c>
      <c r="BZ59" s="9">
        <f t="shared" si="56"/>
        <v>0</v>
      </c>
      <c r="CA59" s="9">
        <f t="shared" si="56"/>
        <v>0</v>
      </c>
      <c r="CB59" s="9">
        <f t="shared" si="56"/>
        <v>0</v>
      </c>
      <c r="CC59" s="78">
        <f t="shared" si="56"/>
        <v>0</v>
      </c>
      <c r="CD59" s="9">
        <f t="shared" si="56"/>
        <v>0</v>
      </c>
      <c r="CE59" s="9">
        <f t="shared" si="56"/>
        <v>0</v>
      </c>
      <c r="CF59" s="9">
        <f t="shared" si="56"/>
        <v>0</v>
      </c>
      <c r="CG59" s="9">
        <f t="shared" si="56"/>
        <v>0</v>
      </c>
      <c r="CH59" s="9">
        <f t="shared" si="56"/>
        <v>0</v>
      </c>
      <c r="CI59" s="9">
        <f t="shared" si="56"/>
        <v>0</v>
      </c>
      <c r="CJ59" s="9">
        <f t="shared" si="56"/>
        <v>0</v>
      </c>
      <c r="CK59" s="9">
        <f t="shared" si="56"/>
        <v>0</v>
      </c>
      <c r="CL59" s="9">
        <f t="shared" si="56"/>
        <v>0</v>
      </c>
    </row>
    <row r="60" spans="1:180" x14ac:dyDescent="0.25">
      <c r="A60" t="s">
        <v>63</v>
      </c>
      <c r="B60" t="s">
        <v>62</v>
      </c>
      <c r="C60">
        <f t="shared" si="50"/>
        <v>2</v>
      </c>
      <c r="D60" s="97">
        <f t="shared" ref="D60:M65" si="57">IF(ISNA(MATCH($B60,D$10:D$40,0 )),0,1)</f>
        <v>0</v>
      </c>
      <c r="E60" s="97">
        <f t="shared" si="57"/>
        <v>0</v>
      </c>
      <c r="F60" s="97">
        <f t="shared" si="57"/>
        <v>0</v>
      </c>
      <c r="G60" s="97">
        <f t="shared" si="57"/>
        <v>0</v>
      </c>
      <c r="H60" s="97">
        <f t="shared" si="57"/>
        <v>0</v>
      </c>
      <c r="I60" s="97">
        <f t="shared" si="57"/>
        <v>0</v>
      </c>
      <c r="J60" s="97">
        <f t="shared" si="57"/>
        <v>0</v>
      </c>
      <c r="K60" s="97">
        <f t="shared" si="57"/>
        <v>1</v>
      </c>
      <c r="L60" s="97">
        <f t="shared" si="57"/>
        <v>1</v>
      </c>
      <c r="M60" s="97">
        <f t="shared" si="57"/>
        <v>0</v>
      </c>
      <c r="N60" s="97">
        <f t="shared" ref="N60:Y65" si="58">IF(ISNA(MATCH($B60,N$10:N$40,0 )),0,1)</f>
        <v>0</v>
      </c>
      <c r="O60" s="97">
        <f t="shared" si="58"/>
        <v>0</v>
      </c>
      <c r="P60" s="97">
        <f t="shared" si="58"/>
        <v>0</v>
      </c>
      <c r="Q60" s="97">
        <f t="shared" si="58"/>
        <v>0</v>
      </c>
      <c r="R60" s="97">
        <f t="shared" si="58"/>
        <v>0</v>
      </c>
      <c r="S60" s="97">
        <f t="shared" si="58"/>
        <v>0</v>
      </c>
      <c r="T60" s="97">
        <f t="shared" si="58"/>
        <v>0</v>
      </c>
      <c r="U60" s="97">
        <f t="shared" si="58"/>
        <v>0</v>
      </c>
      <c r="V60" s="97">
        <f t="shared" si="58"/>
        <v>0</v>
      </c>
      <c r="W60" s="97">
        <f t="shared" si="58"/>
        <v>0</v>
      </c>
      <c r="X60" s="97">
        <f t="shared" si="58"/>
        <v>0</v>
      </c>
      <c r="Y60" s="97">
        <f t="shared" si="58"/>
        <v>0</v>
      </c>
      <c r="Z60" s="97">
        <f t="shared" si="51"/>
        <v>0</v>
      </c>
      <c r="AA60" s="97">
        <f t="shared" si="51"/>
        <v>0</v>
      </c>
      <c r="AB60" s="97">
        <f t="shared" si="51"/>
        <v>0</v>
      </c>
      <c r="AC60" s="97">
        <f t="shared" si="51"/>
        <v>0</v>
      </c>
      <c r="AD60" s="97">
        <f t="shared" si="51"/>
        <v>0</v>
      </c>
      <c r="AE60" s="97">
        <f t="shared" si="51"/>
        <v>0</v>
      </c>
      <c r="AF60" s="97">
        <f t="shared" si="51"/>
        <v>0</v>
      </c>
      <c r="AG60" s="97">
        <f t="shared" si="51"/>
        <v>0</v>
      </c>
      <c r="AH60" s="97">
        <f t="shared" si="51"/>
        <v>0</v>
      </c>
      <c r="AI60" s="97">
        <f t="shared" si="51"/>
        <v>0</v>
      </c>
      <c r="AJ60" s="56">
        <f t="shared" si="52"/>
        <v>0</v>
      </c>
      <c r="AK60" s="56">
        <f t="shared" si="52"/>
        <v>0</v>
      </c>
      <c r="AL60" s="6">
        <f t="shared" si="52"/>
        <v>0</v>
      </c>
      <c r="AM60" s="97">
        <f t="shared" si="52"/>
        <v>0</v>
      </c>
      <c r="AN60" s="97">
        <f t="shared" si="52"/>
        <v>0</v>
      </c>
      <c r="AO60" s="97">
        <f t="shared" si="52"/>
        <v>0</v>
      </c>
      <c r="AP60" s="97">
        <f t="shared" si="52"/>
        <v>0</v>
      </c>
      <c r="AQ60" s="56">
        <f t="shared" si="52"/>
        <v>0</v>
      </c>
      <c r="AR60" s="56">
        <f t="shared" si="52"/>
        <v>0</v>
      </c>
      <c r="AS60" s="6">
        <f t="shared" si="52"/>
        <v>0</v>
      </c>
      <c r="AT60" s="97">
        <f t="shared" si="53"/>
        <v>0</v>
      </c>
      <c r="AU60" s="56">
        <f t="shared" si="53"/>
        <v>0</v>
      </c>
      <c r="AV60" s="56">
        <f t="shared" si="53"/>
        <v>0</v>
      </c>
      <c r="AW60" s="56">
        <f t="shared" si="53"/>
        <v>0</v>
      </c>
      <c r="AX60" s="57">
        <f t="shared" si="53"/>
        <v>0</v>
      </c>
      <c r="AY60" s="97">
        <f t="shared" si="53"/>
        <v>0</v>
      </c>
      <c r="AZ60" s="78">
        <f t="shared" si="53"/>
        <v>0</v>
      </c>
      <c r="BA60" s="97">
        <f t="shared" si="53"/>
        <v>0</v>
      </c>
      <c r="BB60" s="97">
        <f t="shared" si="53"/>
        <v>0</v>
      </c>
      <c r="BC60" s="97">
        <f t="shared" si="53"/>
        <v>0</v>
      </c>
      <c r="BD60" s="97">
        <f t="shared" si="54"/>
        <v>0</v>
      </c>
      <c r="BE60" s="14">
        <f t="shared" si="54"/>
        <v>0</v>
      </c>
      <c r="BF60" s="14">
        <f t="shared" si="54"/>
        <v>0</v>
      </c>
      <c r="BG60" s="15">
        <f t="shared" si="54"/>
        <v>0</v>
      </c>
      <c r="BH60" s="6">
        <f t="shared" si="54"/>
        <v>0</v>
      </c>
      <c r="BI60" s="97">
        <f t="shared" si="54"/>
        <v>0</v>
      </c>
      <c r="BJ60" s="97">
        <f t="shared" si="54"/>
        <v>0</v>
      </c>
      <c r="BK60" s="97">
        <f t="shared" si="54"/>
        <v>0</v>
      </c>
      <c r="BL60" s="14">
        <f t="shared" si="54"/>
        <v>0</v>
      </c>
      <c r="BM60" s="14">
        <f t="shared" si="54"/>
        <v>0</v>
      </c>
      <c r="BN60" s="6">
        <f t="shared" si="55"/>
        <v>0</v>
      </c>
      <c r="BO60" s="97">
        <f t="shared" si="55"/>
        <v>0</v>
      </c>
      <c r="BP60" s="97">
        <f t="shared" si="55"/>
        <v>0</v>
      </c>
      <c r="BQ60" s="97">
        <f t="shared" si="55"/>
        <v>0</v>
      </c>
      <c r="BR60" s="97">
        <f t="shared" si="55"/>
        <v>0</v>
      </c>
      <c r="BS60" s="14">
        <f t="shared" si="55"/>
        <v>0</v>
      </c>
      <c r="BT60" s="14">
        <f t="shared" si="55"/>
        <v>0</v>
      </c>
      <c r="BU60" s="6">
        <f t="shared" si="55"/>
        <v>0</v>
      </c>
      <c r="BV60" s="97">
        <f t="shared" si="55"/>
        <v>0</v>
      </c>
      <c r="BW60" s="97">
        <f t="shared" si="55"/>
        <v>0</v>
      </c>
      <c r="BX60" s="97">
        <f t="shared" si="56"/>
        <v>0</v>
      </c>
      <c r="BY60" s="97">
        <f t="shared" si="56"/>
        <v>0</v>
      </c>
      <c r="BZ60" s="14">
        <f t="shared" si="56"/>
        <v>0</v>
      </c>
      <c r="CA60" s="14">
        <f t="shared" si="56"/>
        <v>0</v>
      </c>
      <c r="CB60" s="6">
        <f t="shared" si="56"/>
        <v>0</v>
      </c>
      <c r="CC60" s="78">
        <f t="shared" si="56"/>
        <v>0</v>
      </c>
      <c r="CD60" s="97">
        <f t="shared" si="56"/>
        <v>0</v>
      </c>
      <c r="CE60" s="97">
        <f t="shared" si="56"/>
        <v>0</v>
      </c>
      <c r="CF60" s="97">
        <f t="shared" si="56"/>
        <v>0</v>
      </c>
      <c r="CG60" s="14">
        <f t="shared" si="56"/>
        <v>0</v>
      </c>
      <c r="CH60" s="14">
        <f t="shared" si="56"/>
        <v>0</v>
      </c>
      <c r="CI60" s="6">
        <f t="shared" si="56"/>
        <v>0</v>
      </c>
      <c r="CJ60" s="97">
        <f t="shared" si="56"/>
        <v>0</v>
      </c>
      <c r="CK60" s="97">
        <f t="shared" si="56"/>
        <v>0</v>
      </c>
      <c r="CL60" s="97">
        <f t="shared" si="56"/>
        <v>0</v>
      </c>
    </row>
    <row r="61" spans="1:180" x14ac:dyDescent="0.25">
      <c r="A61" s="96" t="s">
        <v>90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L61" s="9"/>
      <c r="AM61" s="97"/>
      <c r="AN61" s="97"/>
      <c r="AO61" s="97"/>
      <c r="AP61" s="97"/>
      <c r="AS61" s="9"/>
      <c r="AT61" s="97"/>
      <c r="AX61" s="56"/>
      <c r="AY61" s="97"/>
      <c r="BA61" s="97"/>
      <c r="BB61" s="97"/>
      <c r="BC61" s="97"/>
      <c r="BD61" s="97"/>
      <c r="BG61" s="56"/>
      <c r="BH61" s="9"/>
      <c r="BI61" s="97"/>
      <c r="BJ61" s="97"/>
      <c r="BK61" s="97"/>
      <c r="BN61" s="9"/>
      <c r="BO61" s="97"/>
      <c r="BP61" s="97"/>
      <c r="BQ61" s="97"/>
      <c r="BR61" s="97"/>
      <c r="BU61" s="9"/>
      <c r="BV61" s="97"/>
      <c r="BW61" s="97"/>
      <c r="BX61" s="97"/>
      <c r="BY61" s="97"/>
      <c r="CB61" s="9"/>
      <c r="CD61" s="97"/>
      <c r="CE61" s="97"/>
      <c r="CF61" s="97"/>
      <c r="CI61" s="9"/>
      <c r="CJ61" s="97"/>
      <c r="CK61" s="97"/>
      <c r="CL61" s="97"/>
      <c r="CW61" s="9"/>
      <c r="DD61" s="9"/>
      <c r="DH61" s="9"/>
      <c r="EM61" s="9"/>
    </row>
    <row r="62" spans="1:180" x14ac:dyDescent="0.25">
      <c r="B62" t="s">
        <v>12</v>
      </c>
      <c r="C62">
        <f t="shared" si="50"/>
        <v>60</v>
      </c>
      <c r="D62" s="9">
        <f t="shared" si="57"/>
        <v>0</v>
      </c>
      <c r="E62" s="9">
        <f t="shared" si="57"/>
        <v>0</v>
      </c>
      <c r="F62" s="9">
        <f t="shared" si="57"/>
        <v>0</v>
      </c>
      <c r="G62" s="9">
        <f t="shared" si="57"/>
        <v>0</v>
      </c>
      <c r="H62" s="9">
        <f t="shared" si="57"/>
        <v>0</v>
      </c>
      <c r="I62" s="9">
        <f t="shared" si="57"/>
        <v>0</v>
      </c>
      <c r="J62" s="9">
        <f t="shared" si="57"/>
        <v>0</v>
      </c>
      <c r="K62" s="107">
        <f t="shared" si="57"/>
        <v>0</v>
      </c>
      <c r="L62" s="107">
        <f t="shared" si="57"/>
        <v>0</v>
      </c>
      <c r="M62" s="9">
        <f t="shared" si="57"/>
        <v>0</v>
      </c>
      <c r="N62" s="9">
        <f t="shared" si="58"/>
        <v>0</v>
      </c>
      <c r="O62" s="9">
        <f t="shared" si="58"/>
        <v>0</v>
      </c>
      <c r="P62" s="9">
        <f t="shared" si="58"/>
        <v>0</v>
      </c>
      <c r="Q62" s="9">
        <f t="shared" si="58"/>
        <v>0</v>
      </c>
      <c r="R62" s="9">
        <f t="shared" si="58"/>
        <v>0</v>
      </c>
      <c r="S62" s="9">
        <f t="shared" si="58"/>
        <v>0</v>
      </c>
      <c r="T62" s="9">
        <f t="shared" si="58"/>
        <v>0</v>
      </c>
      <c r="U62" s="9">
        <f t="shared" si="58"/>
        <v>0</v>
      </c>
      <c r="V62" s="9">
        <f t="shared" si="58"/>
        <v>0</v>
      </c>
      <c r="W62" s="9">
        <f t="shared" si="58"/>
        <v>0</v>
      </c>
      <c r="X62" s="78">
        <f t="shared" si="58"/>
        <v>0</v>
      </c>
      <c r="Y62" s="9">
        <f t="shared" si="58"/>
        <v>0</v>
      </c>
      <c r="Z62" s="9">
        <f t="shared" si="51"/>
        <v>0</v>
      </c>
      <c r="AA62" s="9">
        <f t="shared" si="51"/>
        <v>0</v>
      </c>
      <c r="AB62" s="9">
        <f t="shared" si="51"/>
        <v>0</v>
      </c>
      <c r="AC62" s="9">
        <f t="shared" si="51"/>
        <v>0</v>
      </c>
      <c r="AD62" s="9">
        <f t="shared" si="51"/>
        <v>0</v>
      </c>
      <c r="AE62" s="9">
        <f t="shared" si="51"/>
        <v>1</v>
      </c>
      <c r="AF62" s="9">
        <f t="shared" si="51"/>
        <v>1</v>
      </c>
      <c r="AG62" s="9">
        <f t="shared" si="51"/>
        <v>1</v>
      </c>
      <c r="AH62" s="9">
        <f t="shared" si="51"/>
        <v>1</v>
      </c>
      <c r="AI62" s="9">
        <f t="shared" si="51"/>
        <v>1</v>
      </c>
      <c r="AJ62" s="9">
        <f t="shared" si="52"/>
        <v>0</v>
      </c>
      <c r="AK62" s="9">
        <f t="shared" si="52"/>
        <v>0</v>
      </c>
      <c r="AL62" s="9">
        <f t="shared" si="52"/>
        <v>1</v>
      </c>
      <c r="AM62" s="9">
        <f t="shared" si="52"/>
        <v>0</v>
      </c>
      <c r="AN62" s="9">
        <f t="shared" si="52"/>
        <v>0</v>
      </c>
      <c r="AO62" s="9">
        <f t="shared" si="52"/>
        <v>1</v>
      </c>
      <c r="AP62" s="9">
        <f t="shared" si="52"/>
        <v>1</v>
      </c>
      <c r="AQ62" s="9">
        <f t="shared" si="52"/>
        <v>0</v>
      </c>
      <c r="AR62" s="9">
        <f t="shared" si="52"/>
        <v>0</v>
      </c>
      <c r="AS62" s="9">
        <f t="shared" si="52"/>
        <v>1</v>
      </c>
      <c r="AT62" s="9">
        <f t="shared" si="53"/>
        <v>1</v>
      </c>
      <c r="AU62" s="9">
        <f t="shared" si="53"/>
        <v>1</v>
      </c>
      <c r="AV62" s="9">
        <f t="shared" si="53"/>
        <v>0</v>
      </c>
      <c r="AW62" s="9">
        <f t="shared" si="53"/>
        <v>0</v>
      </c>
      <c r="AX62" s="9">
        <f t="shared" si="53"/>
        <v>0</v>
      </c>
      <c r="AY62" s="9">
        <f t="shared" si="53"/>
        <v>0</v>
      </c>
      <c r="AZ62" s="78">
        <f t="shared" si="53"/>
        <v>1</v>
      </c>
      <c r="BA62" s="9">
        <f t="shared" si="53"/>
        <v>0</v>
      </c>
      <c r="BB62" s="9">
        <f t="shared" si="53"/>
        <v>1</v>
      </c>
      <c r="BC62" s="9">
        <f t="shared" si="53"/>
        <v>1</v>
      </c>
      <c r="BD62" s="9">
        <f t="shared" si="54"/>
        <v>1</v>
      </c>
      <c r="BE62" s="9">
        <f t="shared" si="54"/>
        <v>0</v>
      </c>
      <c r="BF62" s="9">
        <f t="shared" si="54"/>
        <v>0</v>
      </c>
      <c r="BG62" s="9">
        <f t="shared" si="54"/>
        <v>0</v>
      </c>
      <c r="BH62" s="9">
        <f t="shared" si="54"/>
        <v>1</v>
      </c>
      <c r="BI62" s="9">
        <f t="shared" si="54"/>
        <v>1</v>
      </c>
      <c r="BJ62" s="9">
        <f t="shared" si="54"/>
        <v>1</v>
      </c>
      <c r="BK62" s="9">
        <f t="shared" si="54"/>
        <v>1</v>
      </c>
      <c r="BL62" s="9">
        <f t="shared" si="54"/>
        <v>0</v>
      </c>
      <c r="BM62" s="9">
        <f t="shared" si="54"/>
        <v>0</v>
      </c>
      <c r="BN62" s="9">
        <f t="shared" si="55"/>
        <v>1</v>
      </c>
      <c r="BO62" s="9">
        <f t="shared" si="55"/>
        <v>1</v>
      </c>
      <c r="BP62" s="9">
        <f t="shared" si="55"/>
        <v>1</v>
      </c>
      <c r="BQ62" s="9">
        <f t="shared" si="55"/>
        <v>1</v>
      </c>
      <c r="BR62" s="9">
        <f t="shared" si="55"/>
        <v>1</v>
      </c>
      <c r="BS62" s="9">
        <f t="shared" si="55"/>
        <v>0</v>
      </c>
      <c r="BT62" s="9">
        <f t="shared" si="55"/>
        <v>0</v>
      </c>
      <c r="BU62" s="9">
        <f t="shared" si="55"/>
        <v>1</v>
      </c>
      <c r="BV62" s="9">
        <f t="shared" si="55"/>
        <v>1</v>
      </c>
      <c r="BW62" s="9">
        <f t="shared" si="55"/>
        <v>1</v>
      </c>
      <c r="BX62" s="9">
        <f t="shared" si="56"/>
        <v>1</v>
      </c>
      <c r="BY62" s="9">
        <f t="shared" si="56"/>
        <v>1</v>
      </c>
      <c r="BZ62" s="9">
        <f t="shared" si="56"/>
        <v>0</v>
      </c>
      <c r="CA62" s="9">
        <f t="shared" si="56"/>
        <v>0</v>
      </c>
      <c r="CB62" s="9">
        <f t="shared" si="56"/>
        <v>1</v>
      </c>
      <c r="CC62" s="78">
        <f t="shared" si="56"/>
        <v>1</v>
      </c>
      <c r="CD62" s="9">
        <f t="shared" si="56"/>
        <v>1</v>
      </c>
      <c r="CE62" s="9">
        <f t="shared" si="56"/>
        <v>1</v>
      </c>
      <c r="CF62" s="9">
        <f t="shared" si="56"/>
        <v>1</v>
      </c>
      <c r="CG62" s="9">
        <f t="shared" si="56"/>
        <v>0</v>
      </c>
      <c r="CH62" s="9">
        <f t="shared" si="56"/>
        <v>0</v>
      </c>
      <c r="CI62" s="9">
        <f t="shared" si="56"/>
        <v>1</v>
      </c>
      <c r="CJ62" s="9">
        <f t="shared" si="56"/>
        <v>1</v>
      </c>
      <c r="CK62" s="9">
        <f t="shared" si="56"/>
        <v>1</v>
      </c>
      <c r="CL62" s="9">
        <f t="shared" si="56"/>
        <v>1</v>
      </c>
      <c r="CP62" s="9">
        <f t="shared" ref="CP62:CX65" si="59">IF(ISNA(MATCH($B62,CP$10:CP$40,0 )),0,1)</f>
        <v>1</v>
      </c>
      <c r="CQ62" s="9">
        <f t="shared" si="59"/>
        <v>0</v>
      </c>
      <c r="CR62" s="9">
        <f t="shared" si="59"/>
        <v>0</v>
      </c>
      <c r="CS62" s="9">
        <f t="shared" si="59"/>
        <v>1</v>
      </c>
      <c r="CT62" s="9">
        <f t="shared" si="59"/>
        <v>1</v>
      </c>
      <c r="CU62" s="9">
        <f t="shared" si="59"/>
        <v>0</v>
      </c>
      <c r="CV62" s="9">
        <f t="shared" si="59"/>
        <v>0</v>
      </c>
      <c r="CW62" s="9">
        <f t="shared" si="59"/>
        <v>1</v>
      </c>
      <c r="CX62" s="9">
        <f t="shared" si="59"/>
        <v>1</v>
      </c>
      <c r="CZ62" s="9">
        <f t="shared" ref="CZ62:DI65" si="60">IF(ISNA(MATCH($B62,CZ$10:CZ$40,0 )),0,1)</f>
        <v>1</v>
      </c>
      <c r="DA62" s="9">
        <f t="shared" si="60"/>
        <v>1</v>
      </c>
      <c r="DB62" s="9">
        <f t="shared" si="60"/>
        <v>0</v>
      </c>
      <c r="DC62" s="9">
        <f t="shared" si="60"/>
        <v>0</v>
      </c>
      <c r="DD62" s="9">
        <f t="shared" si="60"/>
        <v>1</v>
      </c>
      <c r="DE62" s="9">
        <f t="shared" si="60"/>
        <v>1</v>
      </c>
      <c r="DF62" s="9">
        <f t="shared" si="60"/>
        <v>1</v>
      </c>
      <c r="DG62" s="9">
        <f t="shared" si="60"/>
        <v>1</v>
      </c>
      <c r="DH62" s="9">
        <f t="shared" si="60"/>
        <v>1</v>
      </c>
      <c r="DI62" s="9">
        <f t="shared" si="60"/>
        <v>0</v>
      </c>
      <c r="DJ62" s="9">
        <f t="shared" ref="DJ62:DU65" si="61">IF(ISNA(MATCH($B62,DJ$10:DJ$40,0 )),0,1)</f>
        <v>0</v>
      </c>
      <c r="DK62" s="9">
        <f t="shared" si="61"/>
        <v>1</v>
      </c>
      <c r="DL62" s="9">
        <f t="shared" si="61"/>
        <v>1</v>
      </c>
      <c r="DM62" s="9">
        <f t="shared" si="61"/>
        <v>1</v>
      </c>
      <c r="DN62" s="9">
        <f t="shared" si="61"/>
        <v>1</v>
      </c>
      <c r="DO62" s="9">
        <f t="shared" si="61"/>
        <v>1</v>
      </c>
      <c r="DP62" s="9">
        <f t="shared" si="61"/>
        <v>0</v>
      </c>
      <c r="DQ62" s="9">
        <f t="shared" si="61"/>
        <v>0</v>
      </c>
      <c r="DR62" s="9">
        <f t="shared" si="61"/>
        <v>1</v>
      </c>
      <c r="DS62" s="9">
        <f t="shared" si="61"/>
        <v>1</v>
      </c>
      <c r="DT62" s="9">
        <f t="shared" si="61"/>
        <v>1</v>
      </c>
      <c r="DU62" s="9">
        <f t="shared" si="61"/>
        <v>1</v>
      </c>
      <c r="DY62" s="9">
        <f t="shared" ref="DY62:EH64" si="62">IF(ISNA(MATCH($B62,DY$10:DY$40,0 )),0,1)</f>
        <v>1</v>
      </c>
      <c r="DZ62" s="9">
        <f t="shared" si="62"/>
        <v>0</v>
      </c>
      <c r="EA62" s="9">
        <f t="shared" si="62"/>
        <v>0</v>
      </c>
      <c r="EB62" s="9">
        <f t="shared" si="62"/>
        <v>0</v>
      </c>
      <c r="EC62" s="9">
        <f t="shared" si="62"/>
        <v>0</v>
      </c>
      <c r="ED62" s="9">
        <f t="shared" si="62"/>
        <v>0</v>
      </c>
      <c r="EE62" s="9">
        <f t="shared" si="62"/>
        <v>0</v>
      </c>
      <c r="EF62" s="9">
        <f t="shared" si="62"/>
        <v>0</v>
      </c>
      <c r="EG62" s="9">
        <f t="shared" si="62"/>
        <v>0</v>
      </c>
      <c r="EH62" s="9">
        <f t="shared" si="62"/>
        <v>0</v>
      </c>
      <c r="EI62" s="9">
        <f t="shared" ref="EI62:ER64" si="63">IF(ISNA(MATCH($B62,EI$10:EI$40,0 )),0,1)</f>
        <v>0</v>
      </c>
      <c r="EJ62" s="9">
        <f t="shared" si="63"/>
        <v>0</v>
      </c>
      <c r="EK62" s="9">
        <f t="shared" si="63"/>
        <v>0</v>
      </c>
      <c r="EL62" s="9">
        <f t="shared" si="63"/>
        <v>0</v>
      </c>
      <c r="EM62" s="9">
        <f t="shared" si="63"/>
        <v>0</v>
      </c>
      <c r="EN62" s="9">
        <f t="shared" si="63"/>
        <v>0</v>
      </c>
      <c r="EO62" s="9">
        <f t="shared" si="63"/>
        <v>0</v>
      </c>
      <c r="EP62" s="9">
        <f t="shared" si="63"/>
        <v>0</v>
      </c>
      <c r="EQ62" s="9">
        <f t="shared" si="63"/>
        <v>0</v>
      </c>
      <c r="ER62" s="9">
        <f t="shared" si="63"/>
        <v>0</v>
      </c>
      <c r="ES62" s="9">
        <f t="shared" ref="ES62:FB64" si="64">IF(ISNA(MATCH($B62,ES$10:ES$40,0 )),0,1)</f>
        <v>0</v>
      </c>
      <c r="ET62" s="9">
        <f t="shared" si="64"/>
        <v>0</v>
      </c>
      <c r="EU62" s="9">
        <f t="shared" si="64"/>
        <v>0</v>
      </c>
      <c r="EV62" s="9">
        <f t="shared" si="64"/>
        <v>0</v>
      </c>
      <c r="EW62" s="9">
        <f t="shared" si="64"/>
        <v>0</v>
      </c>
      <c r="EX62" s="9">
        <f t="shared" si="64"/>
        <v>0</v>
      </c>
      <c r="EY62" s="9">
        <f t="shared" si="64"/>
        <v>0</v>
      </c>
      <c r="EZ62" s="9">
        <f t="shared" si="64"/>
        <v>0</v>
      </c>
      <c r="FA62" s="9">
        <f t="shared" si="64"/>
        <v>0</v>
      </c>
      <c r="FB62" s="9">
        <f t="shared" si="64"/>
        <v>0</v>
      </c>
      <c r="FC62" s="9">
        <f t="shared" ref="FC62:FL64" si="65">IF(ISNA(MATCH($B62,FC$10:FC$40,0 )),0,1)</f>
        <v>0</v>
      </c>
      <c r="FD62" s="9">
        <f t="shared" si="65"/>
        <v>0</v>
      </c>
      <c r="FE62" s="9">
        <f t="shared" si="65"/>
        <v>0</v>
      </c>
      <c r="FF62" s="9">
        <f t="shared" si="65"/>
        <v>0</v>
      </c>
      <c r="FG62" s="9">
        <f t="shared" si="65"/>
        <v>0</v>
      </c>
      <c r="FH62" s="9">
        <f t="shared" si="65"/>
        <v>0</v>
      </c>
      <c r="FI62" s="9">
        <f t="shared" si="65"/>
        <v>0</v>
      </c>
      <c r="FJ62" s="9">
        <f t="shared" si="65"/>
        <v>0</v>
      </c>
      <c r="FK62" s="9">
        <f t="shared" si="65"/>
        <v>0</v>
      </c>
      <c r="FL62" s="9">
        <f t="shared" si="65"/>
        <v>0</v>
      </c>
      <c r="FM62" s="9">
        <f t="shared" ref="FM62:FX64" si="66">IF(ISNA(MATCH($B62,FM$10:FM$40,0 )),0,1)</f>
        <v>0</v>
      </c>
      <c r="FN62" s="9">
        <f t="shared" si="66"/>
        <v>0</v>
      </c>
      <c r="FO62" s="9">
        <f t="shared" si="66"/>
        <v>0</v>
      </c>
      <c r="FP62" s="9">
        <f t="shared" si="66"/>
        <v>0</v>
      </c>
      <c r="FQ62" s="78">
        <f t="shared" si="66"/>
        <v>0</v>
      </c>
      <c r="FR62" s="9">
        <f t="shared" si="66"/>
        <v>0</v>
      </c>
      <c r="FS62" s="9">
        <f t="shared" si="66"/>
        <v>0</v>
      </c>
      <c r="FT62" s="9">
        <f t="shared" si="66"/>
        <v>0</v>
      </c>
      <c r="FU62" s="9">
        <f t="shared" si="66"/>
        <v>0</v>
      </c>
      <c r="FV62" s="9">
        <f t="shared" si="66"/>
        <v>0</v>
      </c>
      <c r="FW62" s="9">
        <f t="shared" si="66"/>
        <v>0</v>
      </c>
      <c r="FX62" s="9">
        <f t="shared" si="66"/>
        <v>0</v>
      </c>
    </row>
    <row r="63" spans="1:180" x14ac:dyDescent="0.25">
      <c r="B63" t="s">
        <v>50</v>
      </c>
      <c r="C63">
        <f t="shared" si="50"/>
        <v>25</v>
      </c>
      <c r="D63" s="9">
        <f t="shared" si="57"/>
        <v>0</v>
      </c>
      <c r="E63" s="9">
        <f t="shared" si="57"/>
        <v>0</v>
      </c>
      <c r="F63" s="9">
        <f t="shared" si="57"/>
        <v>0</v>
      </c>
      <c r="G63" s="9">
        <f t="shared" si="57"/>
        <v>0</v>
      </c>
      <c r="H63" s="9">
        <f t="shared" si="57"/>
        <v>0</v>
      </c>
      <c r="I63" s="9">
        <f t="shared" si="57"/>
        <v>0</v>
      </c>
      <c r="J63" s="9">
        <f t="shared" si="57"/>
        <v>0</v>
      </c>
      <c r="K63" s="107">
        <f t="shared" si="57"/>
        <v>0</v>
      </c>
      <c r="L63" s="107">
        <f t="shared" si="57"/>
        <v>0</v>
      </c>
      <c r="M63" s="9">
        <f t="shared" si="57"/>
        <v>0</v>
      </c>
      <c r="N63" s="9">
        <f t="shared" si="58"/>
        <v>0</v>
      </c>
      <c r="O63" s="9">
        <f t="shared" si="58"/>
        <v>0</v>
      </c>
      <c r="P63" s="9">
        <f t="shared" si="58"/>
        <v>0</v>
      </c>
      <c r="Q63" s="9">
        <f t="shared" si="58"/>
        <v>0</v>
      </c>
      <c r="R63" s="9">
        <f t="shared" si="58"/>
        <v>0</v>
      </c>
      <c r="S63" s="9">
        <f t="shared" si="58"/>
        <v>0</v>
      </c>
      <c r="T63" s="9">
        <f t="shared" si="58"/>
        <v>0</v>
      </c>
      <c r="U63" s="9">
        <f t="shared" si="58"/>
        <v>0</v>
      </c>
      <c r="V63" s="9">
        <f t="shared" si="58"/>
        <v>0</v>
      </c>
      <c r="W63" s="9">
        <f t="shared" si="58"/>
        <v>0</v>
      </c>
      <c r="X63" s="9">
        <f t="shared" si="58"/>
        <v>0</v>
      </c>
      <c r="Y63" s="9">
        <f t="shared" si="58"/>
        <v>0</v>
      </c>
      <c r="Z63" s="9">
        <f t="shared" si="51"/>
        <v>0</v>
      </c>
      <c r="AA63" s="9">
        <f t="shared" si="51"/>
        <v>0</v>
      </c>
      <c r="AB63" s="9">
        <f t="shared" si="51"/>
        <v>0</v>
      </c>
      <c r="AC63" s="9">
        <f t="shared" si="51"/>
        <v>0</v>
      </c>
      <c r="AD63" s="9">
        <f t="shared" si="51"/>
        <v>0</v>
      </c>
      <c r="AE63" s="9">
        <f t="shared" si="51"/>
        <v>0</v>
      </c>
      <c r="AF63" s="9">
        <f t="shared" si="51"/>
        <v>0</v>
      </c>
      <c r="AG63" s="9">
        <f t="shared" si="51"/>
        <v>0</v>
      </c>
      <c r="AH63" s="9">
        <f t="shared" si="51"/>
        <v>0</v>
      </c>
      <c r="AI63" s="9">
        <f t="shared" si="51"/>
        <v>0</v>
      </c>
      <c r="AJ63" s="9">
        <f t="shared" si="52"/>
        <v>0</v>
      </c>
      <c r="AK63" s="9">
        <f t="shared" si="52"/>
        <v>0</v>
      </c>
      <c r="AL63" s="9">
        <f t="shared" si="52"/>
        <v>0</v>
      </c>
      <c r="AM63" s="9">
        <f t="shared" si="52"/>
        <v>0</v>
      </c>
      <c r="AN63" s="9">
        <f t="shared" si="52"/>
        <v>0</v>
      </c>
      <c r="AO63" s="9">
        <f t="shared" si="52"/>
        <v>1</v>
      </c>
      <c r="AP63" s="9">
        <f t="shared" si="52"/>
        <v>1</v>
      </c>
      <c r="AQ63" s="9">
        <f t="shared" si="52"/>
        <v>0</v>
      </c>
      <c r="AR63" s="9">
        <f t="shared" si="52"/>
        <v>0</v>
      </c>
      <c r="AS63" s="9">
        <f t="shared" si="52"/>
        <v>1</v>
      </c>
      <c r="AT63" s="9">
        <f t="shared" si="53"/>
        <v>1</v>
      </c>
      <c r="AU63" s="9">
        <f t="shared" si="53"/>
        <v>1</v>
      </c>
      <c r="AV63" s="9">
        <f t="shared" si="53"/>
        <v>0</v>
      </c>
      <c r="AW63" s="9">
        <f t="shared" si="53"/>
        <v>0</v>
      </c>
      <c r="AX63" s="9">
        <f t="shared" si="53"/>
        <v>0</v>
      </c>
      <c r="AY63" s="9">
        <f t="shared" si="53"/>
        <v>0</v>
      </c>
      <c r="AZ63" s="9">
        <f t="shared" si="53"/>
        <v>1</v>
      </c>
      <c r="BA63" s="9">
        <f t="shared" si="53"/>
        <v>0</v>
      </c>
      <c r="BB63" s="9">
        <f t="shared" si="53"/>
        <v>1</v>
      </c>
      <c r="BC63" s="9">
        <f t="shared" si="53"/>
        <v>1</v>
      </c>
      <c r="BD63" s="9">
        <f t="shared" si="54"/>
        <v>1</v>
      </c>
      <c r="BE63" s="9">
        <f t="shared" si="54"/>
        <v>0</v>
      </c>
      <c r="BF63" s="9">
        <f t="shared" si="54"/>
        <v>0</v>
      </c>
      <c r="BG63" s="9">
        <f t="shared" si="54"/>
        <v>0</v>
      </c>
      <c r="BH63" s="9">
        <f t="shared" si="54"/>
        <v>0</v>
      </c>
      <c r="BI63" s="9">
        <f t="shared" si="54"/>
        <v>0</v>
      </c>
      <c r="BJ63" s="9">
        <f t="shared" si="54"/>
        <v>0</v>
      </c>
      <c r="BK63" s="9">
        <f t="shared" si="54"/>
        <v>0</v>
      </c>
      <c r="BL63" s="9">
        <f t="shared" si="54"/>
        <v>0</v>
      </c>
      <c r="BM63" s="9">
        <f t="shared" si="54"/>
        <v>0</v>
      </c>
      <c r="BN63" s="9">
        <f t="shared" si="55"/>
        <v>0</v>
      </c>
      <c r="BO63" s="9">
        <f t="shared" si="55"/>
        <v>0</v>
      </c>
      <c r="BP63" s="9">
        <f t="shared" si="55"/>
        <v>1</v>
      </c>
      <c r="BQ63" s="9">
        <f t="shared" si="55"/>
        <v>1</v>
      </c>
      <c r="BR63" s="9">
        <f t="shared" si="55"/>
        <v>1</v>
      </c>
      <c r="BS63" s="9">
        <f t="shared" si="55"/>
        <v>0</v>
      </c>
      <c r="BT63" s="9">
        <f t="shared" si="55"/>
        <v>0</v>
      </c>
      <c r="BU63" s="9">
        <f t="shared" si="55"/>
        <v>1</v>
      </c>
      <c r="BV63" s="9">
        <f t="shared" si="55"/>
        <v>1</v>
      </c>
      <c r="BW63" s="9">
        <f t="shared" si="55"/>
        <v>1</v>
      </c>
      <c r="BX63" s="9">
        <f t="shared" si="56"/>
        <v>1</v>
      </c>
      <c r="BY63" s="9">
        <f t="shared" si="56"/>
        <v>1</v>
      </c>
      <c r="BZ63" s="9">
        <f t="shared" si="56"/>
        <v>0</v>
      </c>
      <c r="CA63" s="9">
        <f t="shared" si="56"/>
        <v>0</v>
      </c>
      <c r="CB63" s="9">
        <f t="shared" si="56"/>
        <v>0</v>
      </c>
      <c r="CC63" s="9">
        <f t="shared" si="56"/>
        <v>0</v>
      </c>
      <c r="CD63" s="9">
        <f t="shared" si="56"/>
        <v>1</v>
      </c>
      <c r="CE63" s="9">
        <f t="shared" si="56"/>
        <v>1</v>
      </c>
      <c r="CF63" s="9">
        <f t="shared" si="56"/>
        <v>1</v>
      </c>
      <c r="CG63" s="9">
        <f t="shared" si="56"/>
        <v>0</v>
      </c>
      <c r="CH63" s="9">
        <f t="shared" si="56"/>
        <v>0</v>
      </c>
      <c r="CI63" s="9">
        <f t="shared" si="56"/>
        <v>1</v>
      </c>
      <c r="CJ63" s="9">
        <f t="shared" si="56"/>
        <v>1</v>
      </c>
      <c r="CK63" s="9">
        <f t="shared" si="56"/>
        <v>1</v>
      </c>
      <c r="CL63" s="9">
        <f t="shared" si="56"/>
        <v>1</v>
      </c>
      <c r="CP63" s="9">
        <f t="shared" si="59"/>
        <v>1</v>
      </c>
      <c r="CQ63" s="9">
        <f t="shared" si="59"/>
        <v>0</v>
      </c>
      <c r="CR63" s="9">
        <f t="shared" si="59"/>
        <v>0</v>
      </c>
      <c r="CS63" s="9">
        <f t="shared" si="59"/>
        <v>0</v>
      </c>
      <c r="CT63" s="9">
        <f t="shared" si="59"/>
        <v>0</v>
      </c>
      <c r="CU63" s="9">
        <f t="shared" si="59"/>
        <v>0</v>
      </c>
      <c r="CV63" s="9">
        <f t="shared" si="59"/>
        <v>0</v>
      </c>
      <c r="CW63" s="9">
        <f t="shared" si="59"/>
        <v>0</v>
      </c>
      <c r="CX63" s="9">
        <f t="shared" si="59"/>
        <v>0</v>
      </c>
      <c r="CZ63" s="9">
        <f t="shared" si="60"/>
        <v>0</v>
      </c>
      <c r="DA63" s="9">
        <f t="shared" si="60"/>
        <v>0</v>
      </c>
      <c r="DB63" s="9">
        <f t="shared" si="60"/>
        <v>0</v>
      </c>
      <c r="DC63" s="9">
        <f t="shared" si="60"/>
        <v>0</v>
      </c>
      <c r="DD63" s="9">
        <f t="shared" si="60"/>
        <v>0</v>
      </c>
      <c r="DE63" s="9">
        <f t="shared" si="60"/>
        <v>0</v>
      </c>
      <c r="DF63" s="9">
        <f t="shared" si="60"/>
        <v>0</v>
      </c>
      <c r="DG63" s="9">
        <f t="shared" si="60"/>
        <v>0</v>
      </c>
      <c r="DH63" s="9">
        <f t="shared" si="60"/>
        <v>0</v>
      </c>
      <c r="DI63" s="9">
        <f t="shared" si="60"/>
        <v>0</v>
      </c>
      <c r="DJ63" s="9">
        <f t="shared" si="61"/>
        <v>0</v>
      </c>
      <c r="DK63" s="9">
        <f t="shared" si="61"/>
        <v>0</v>
      </c>
      <c r="DL63" s="9">
        <f t="shared" si="61"/>
        <v>0</v>
      </c>
      <c r="DM63" s="9">
        <f t="shared" si="61"/>
        <v>0</v>
      </c>
      <c r="DN63" s="9">
        <f t="shared" si="61"/>
        <v>0</v>
      </c>
      <c r="DO63" s="9">
        <f t="shared" si="61"/>
        <v>0</v>
      </c>
      <c r="DP63" s="9">
        <f t="shared" si="61"/>
        <v>0</v>
      </c>
      <c r="DQ63" s="9">
        <f t="shared" si="61"/>
        <v>0</v>
      </c>
      <c r="DR63" s="9">
        <f t="shared" si="61"/>
        <v>0</v>
      </c>
      <c r="DS63" s="9">
        <f t="shared" si="61"/>
        <v>0</v>
      </c>
      <c r="DT63" s="9">
        <f t="shared" si="61"/>
        <v>0</v>
      </c>
      <c r="DU63" s="9">
        <f t="shared" si="61"/>
        <v>0</v>
      </c>
      <c r="DY63" s="9">
        <f t="shared" si="62"/>
        <v>0</v>
      </c>
      <c r="DZ63" s="9">
        <f t="shared" si="62"/>
        <v>0</v>
      </c>
      <c r="EA63" s="9">
        <f t="shared" si="62"/>
        <v>0</v>
      </c>
      <c r="EB63" s="9">
        <f t="shared" si="62"/>
        <v>0</v>
      </c>
      <c r="EC63" s="9">
        <f t="shared" si="62"/>
        <v>0</v>
      </c>
      <c r="ED63" s="9">
        <f t="shared" si="62"/>
        <v>0</v>
      </c>
      <c r="EE63" s="9">
        <f t="shared" si="62"/>
        <v>0</v>
      </c>
      <c r="EF63" s="9">
        <f t="shared" si="62"/>
        <v>0</v>
      </c>
      <c r="EG63" s="9">
        <f t="shared" si="62"/>
        <v>0</v>
      </c>
      <c r="EH63" s="9">
        <f t="shared" si="62"/>
        <v>0</v>
      </c>
      <c r="EI63" s="9">
        <f t="shared" si="63"/>
        <v>0</v>
      </c>
      <c r="EJ63" s="9">
        <f t="shared" si="63"/>
        <v>0</v>
      </c>
      <c r="EK63" s="9">
        <f t="shared" si="63"/>
        <v>0</v>
      </c>
      <c r="EL63" s="9">
        <f t="shared" si="63"/>
        <v>0</v>
      </c>
      <c r="EM63" s="9">
        <f t="shared" si="63"/>
        <v>0</v>
      </c>
      <c r="EN63" s="9">
        <f t="shared" si="63"/>
        <v>0</v>
      </c>
      <c r="EO63" s="9">
        <f t="shared" si="63"/>
        <v>0</v>
      </c>
      <c r="EP63" s="9">
        <f t="shared" si="63"/>
        <v>0</v>
      </c>
      <c r="EQ63" s="9">
        <f t="shared" si="63"/>
        <v>0</v>
      </c>
      <c r="ER63" s="9">
        <f t="shared" si="63"/>
        <v>0</v>
      </c>
      <c r="ES63" s="9">
        <f t="shared" si="64"/>
        <v>0</v>
      </c>
      <c r="ET63" s="9">
        <f t="shared" si="64"/>
        <v>0</v>
      </c>
      <c r="EU63" s="9">
        <f t="shared" si="64"/>
        <v>0</v>
      </c>
      <c r="EV63" s="9">
        <f t="shared" si="64"/>
        <v>0</v>
      </c>
      <c r="EW63" s="9">
        <f t="shared" si="64"/>
        <v>0</v>
      </c>
      <c r="EX63" s="9">
        <f t="shared" si="64"/>
        <v>0</v>
      </c>
      <c r="EY63" s="9">
        <f t="shared" si="64"/>
        <v>0</v>
      </c>
      <c r="EZ63" s="9">
        <f t="shared" si="64"/>
        <v>0</v>
      </c>
      <c r="FA63" s="9">
        <f t="shared" si="64"/>
        <v>0</v>
      </c>
      <c r="FB63" s="9">
        <f t="shared" si="64"/>
        <v>0</v>
      </c>
      <c r="FC63" s="9">
        <f t="shared" si="65"/>
        <v>0</v>
      </c>
      <c r="FD63" s="9">
        <f t="shared" si="65"/>
        <v>0</v>
      </c>
      <c r="FE63" s="9">
        <f t="shared" si="65"/>
        <v>0</v>
      </c>
      <c r="FF63" s="9">
        <f t="shared" si="65"/>
        <v>0</v>
      </c>
      <c r="FG63" s="9">
        <f t="shared" si="65"/>
        <v>0</v>
      </c>
      <c r="FH63" s="9">
        <f t="shared" si="65"/>
        <v>0</v>
      </c>
      <c r="FI63" s="9">
        <f t="shared" si="65"/>
        <v>0</v>
      </c>
      <c r="FJ63" s="9">
        <f t="shared" si="65"/>
        <v>0</v>
      </c>
      <c r="FK63" s="9">
        <f t="shared" si="65"/>
        <v>0</v>
      </c>
      <c r="FL63" s="9">
        <f t="shared" si="65"/>
        <v>0</v>
      </c>
      <c r="FM63" s="9">
        <f t="shared" si="66"/>
        <v>0</v>
      </c>
      <c r="FN63" s="9">
        <f t="shared" si="66"/>
        <v>0</v>
      </c>
      <c r="FO63" s="9">
        <f t="shared" si="66"/>
        <v>0</v>
      </c>
      <c r="FP63" s="9">
        <f t="shared" si="66"/>
        <v>0</v>
      </c>
      <c r="FQ63" s="78">
        <f t="shared" si="66"/>
        <v>0</v>
      </c>
      <c r="FR63" s="9">
        <f t="shared" si="66"/>
        <v>0</v>
      </c>
      <c r="FS63" s="9">
        <f t="shared" si="66"/>
        <v>0</v>
      </c>
      <c r="FT63" s="9">
        <f t="shared" si="66"/>
        <v>0</v>
      </c>
      <c r="FU63" s="9">
        <f t="shared" si="66"/>
        <v>0</v>
      </c>
      <c r="FV63" s="9">
        <f t="shared" si="66"/>
        <v>0</v>
      </c>
      <c r="FW63" s="9">
        <f t="shared" si="66"/>
        <v>0</v>
      </c>
      <c r="FX63" s="9">
        <f t="shared" si="66"/>
        <v>0</v>
      </c>
    </row>
    <row r="64" spans="1:180" x14ac:dyDescent="0.25">
      <c r="B64" t="s">
        <v>22</v>
      </c>
      <c r="C64">
        <f t="shared" si="50"/>
        <v>59</v>
      </c>
      <c r="D64" s="9">
        <f t="shared" si="57"/>
        <v>0</v>
      </c>
      <c r="E64" s="9">
        <f t="shared" si="57"/>
        <v>0</v>
      </c>
      <c r="F64" s="9">
        <f t="shared" si="57"/>
        <v>0</v>
      </c>
      <c r="G64" s="9">
        <f t="shared" si="57"/>
        <v>0</v>
      </c>
      <c r="H64" s="9">
        <f t="shared" si="57"/>
        <v>0</v>
      </c>
      <c r="I64" s="9">
        <f t="shared" si="57"/>
        <v>0</v>
      </c>
      <c r="J64" s="9">
        <f t="shared" si="57"/>
        <v>0</v>
      </c>
      <c r="K64" s="107">
        <f t="shared" si="57"/>
        <v>0</v>
      </c>
      <c r="L64" s="107">
        <f t="shared" si="57"/>
        <v>0</v>
      </c>
      <c r="M64" s="9">
        <f t="shared" si="57"/>
        <v>0</v>
      </c>
      <c r="N64" s="9">
        <f t="shared" si="58"/>
        <v>0</v>
      </c>
      <c r="O64" s="9">
        <f t="shared" si="58"/>
        <v>0</v>
      </c>
      <c r="P64" s="9">
        <f t="shared" si="58"/>
        <v>0</v>
      </c>
      <c r="Q64" s="9">
        <f t="shared" si="58"/>
        <v>0</v>
      </c>
      <c r="R64" s="9">
        <f t="shared" si="58"/>
        <v>0</v>
      </c>
      <c r="S64" s="9">
        <f t="shared" si="58"/>
        <v>0</v>
      </c>
      <c r="T64" s="9">
        <f t="shared" si="58"/>
        <v>0</v>
      </c>
      <c r="U64" s="9">
        <f t="shared" si="58"/>
        <v>0</v>
      </c>
      <c r="V64" s="9">
        <f t="shared" si="58"/>
        <v>0</v>
      </c>
      <c r="W64" s="9">
        <f t="shared" si="58"/>
        <v>0</v>
      </c>
      <c r="X64" s="9">
        <f t="shared" si="58"/>
        <v>0</v>
      </c>
      <c r="Y64" s="9">
        <f t="shared" si="58"/>
        <v>0</v>
      </c>
      <c r="Z64" s="9">
        <f t="shared" si="51"/>
        <v>0</v>
      </c>
      <c r="AA64" s="9">
        <f t="shared" si="51"/>
        <v>0</v>
      </c>
      <c r="AB64" s="9">
        <f t="shared" si="51"/>
        <v>0</v>
      </c>
      <c r="AC64" s="9">
        <f t="shared" si="51"/>
        <v>0</v>
      </c>
      <c r="AD64" s="9">
        <f t="shared" si="51"/>
        <v>0</v>
      </c>
      <c r="AE64" s="9">
        <f t="shared" si="51"/>
        <v>0</v>
      </c>
      <c r="AF64" s="9">
        <f t="shared" si="51"/>
        <v>0</v>
      </c>
      <c r="AG64" s="9">
        <f t="shared" si="51"/>
        <v>0</v>
      </c>
      <c r="AH64" s="9">
        <f t="shared" si="51"/>
        <v>0</v>
      </c>
      <c r="AI64" s="9">
        <f t="shared" si="51"/>
        <v>0</v>
      </c>
      <c r="AJ64" s="9">
        <f t="shared" si="52"/>
        <v>0</v>
      </c>
      <c r="AK64" s="9">
        <f t="shared" si="52"/>
        <v>0</v>
      </c>
      <c r="AL64" s="9">
        <f t="shared" si="52"/>
        <v>0</v>
      </c>
      <c r="AM64" s="9">
        <f t="shared" si="52"/>
        <v>0</v>
      </c>
      <c r="AN64" s="9">
        <f t="shared" si="52"/>
        <v>0</v>
      </c>
      <c r="AO64" s="9">
        <f t="shared" si="52"/>
        <v>0</v>
      </c>
      <c r="AP64" s="9">
        <f t="shared" si="52"/>
        <v>0</v>
      </c>
      <c r="AQ64" s="9">
        <f t="shared" si="52"/>
        <v>0</v>
      </c>
      <c r="AR64" s="9">
        <f t="shared" si="52"/>
        <v>0</v>
      </c>
      <c r="AS64" s="9">
        <f t="shared" si="52"/>
        <v>0</v>
      </c>
      <c r="AT64" s="9">
        <f t="shared" si="53"/>
        <v>0</v>
      </c>
      <c r="AU64" s="9">
        <f t="shared" si="53"/>
        <v>0</v>
      </c>
      <c r="AV64" s="9">
        <f t="shared" si="53"/>
        <v>0</v>
      </c>
      <c r="AW64" s="9">
        <f t="shared" si="53"/>
        <v>0</v>
      </c>
      <c r="AX64" s="9">
        <f t="shared" si="53"/>
        <v>0</v>
      </c>
      <c r="AY64" s="9">
        <f t="shared" si="53"/>
        <v>0</v>
      </c>
      <c r="AZ64" s="9">
        <f t="shared" si="53"/>
        <v>0</v>
      </c>
      <c r="BA64" s="9">
        <f t="shared" si="53"/>
        <v>0</v>
      </c>
      <c r="BB64" s="9">
        <f t="shared" si="53"/>
        <v>0</v>
      </c>
      <c r="BC64" s="9">
        <f t="shared" si="53"/>
        <v>0</v>
      </c>
      <c r="BD64" s="9">
        <f t="shared" si="54"/>
        <v>0</v>
      </c>
      <c r="BE64" s="9">
        <f t="shared" si="54"/>
        <v>0</v>
      </c>
      <c r="BF64" s="9">
        <f t="shared" si="54"/>
        <v>0</v>
      </c>
      <c r="BG64" s="9">
        <f t="shared" si="54"/>
        <v>0</v>
      </c>
      <c r="BH64" s="9">
        <f t="shared" si="54"/>
        <v>1</v>
      </c>
      <c r="BI64" s="9">
        <f t="shared" si="54"/>
        <v>1</v>
      </c>
      <c r="BJ64" s="9">
        <f t="shared" si="54"/>
        <v>1</v>
      </c>
      <c r="BK64" s="9">
        <f t="shared" si="54"/>
        <v>1</v>
      </c>
      <c r="BL64" s="9">
        <f t="shared" si="54"/>
        <v>0</v>
      </c>
      <c r="BM64" s="9">
        <f t="shared" si="54"/>
        <v>0</v>
      </c>
      <c r="BN64" s="9">
        <f t="shared" si="55"/>
        <v>1</v>
      </c>
      <c r="BO64" s="9">
        <f t="shared" si="55"/>
        <v>1</v>
      </c>
      <c r="BP64" s="9">
        <f t="shared" si="55"/>
        <v>1</v>
      </c>
      <c r="BQ64" s="9">
        <f t="shared" si="55"/>
        <v>1</v>
      </c>
      <c r="BR64" s="9">
        <f t="shared" si="55"/>
        <v>1</v>
      </c>
      <c r="BS64" s="9">
        <f t="shared" si="55"/>
        <v>0</v>
      </c>
      <c r="BT64" s="9">
        <f t="shared" si="55"/>
        <v>0</v>
      </c>
      <c r="BU64" s="9">
        <f t="shared" si="55"/>
        <v>1</v>
      </c>
      <c r="BV64" s="9">
        <f t="shared" si="55"/>
        <v>1</v>
      </c>
      <c r="BW64" s="9">
        <f t="shared" si="55"/>
        <v>1</v>
      </c>
      <c r="BX64" s="9">
        <f t="shared" si="56"/>
        <v>1</v>
      </c>
      <c r="BY64" s="9">
        <f t="shared" si="56"/>
        <v>1</v>
      </c>
      <c r="BZ64" s="9">
        <f t="shared" si="56"/>
        <v>0</v>
      </c>
      <c r="CA64" s="9">
        <f t="shared" si="56"/>
        <v>0</v>
      </c>
      <c r="CB64" s="9">
        <f t="shared" si="56"/>
        <v>1</v>
      </c>
      <c r="CC64" s="9">
        <f t="shared" si="56"/>
        <v>1</v>
      </c>
      <c r="CD64" s="9">
        <f t="shared" si="56"/>
        <v>1</v>
      </c>
      <c r="CE64" s="9">
        <f t="shared" si="56"/>
        <v>1</v>
      </c>
      <c r="CF64" s="9">
        <f t="shared" si="56"/>
        <v>1</v>
      </c>
      <c r="CG64" s="9">
        <f t="shared" si="56"/>
        <v>1</v>
      </c>
      <c r="CH64" s="9">
        <f t="shared" si="56"/>
        <v>1</v>
      </c>
      <c r="CI64" s="9">
        <f t="shared" si="56"/>
        <v>1</v>
      </c>
      <c r="CJ64" s="9">
        <f t="shared" si="56"/>
        <v>1</v>
      </c>
      <c r="CK64" s="9">
        <f t="shared" si="56"/>
        <v>1</v>
      </c>
      <c r="CL64" s="9">
        <f t="shared" si="56"/>
        <v>1</v>
      </c>
      <c r="CP64" s="9">
        <f t="shared" si="59"/>
        <v>0</v>
      </c>
      <c r="CQ64" s="9">
        <f t="shared" si="59"/>
        <v>1</v>
      </c>
      <c r="CR64" s="9">
        <f t="shared" si="59"/>
        <v>1</v>
      </c>
      <c r="CS64" s="9">
        <f t="shared" si="59"/>
        <v>1</v>
      </c>
      <c r="CT64" s="9">
        <f t="shared" si="59"/>
        <v>1</v>
      </c>
      <c r="CU64" s="9">
        <f t="shared" si="59"/>
        <v>0</v>
      </c>
      <c r="CV64" s="9">
        <f t="shared" si="59"/>
        <v>0</v>
      </c>
      <c r="CW64" s="9">
        <f t="shared" si="59"/>
        <v>1</v>
      </c>
      <c r="CX64" s="9">
        <f t="shared" si="59"/>
        <v>1</v>
      </c>
      <c r="CZ64" s="9">
        <f t="shared" si="60"/>
        <v>1</v>
      </c>
      <c r="DA64" s="9">
        <f t="shared" si="60"/>
        <v>1</v>
      </c>
      <c r="DB64" s="9">
        <f t="shared" si="60"/>
        <v>1</v>
      </c>
      <c r="DC64" s="9">
        <f t="shared" si="60"/>
        <v>1</v>
      </c>
      <c r="DD64" s="9">
        <f t="shared" si="60"/>
        <v>1</v>
      </c>
      <c r="DE64" s="9">
        <f t="shared" si="60"/>
        <v>1</v>
      </c>
      <c r="DF64" s="9">
        <f t="shared" si="60"/>
        <v>1</v>
      </c>
      <c r="DG64" s="9">
        <f t="shared" si="60"/>
        <v>1</v>
      </c>
      <c r="DH64" s="9">
        <f t="shared" si="60"/>
        <v>1</v>
      </c>
      <c r="DI64" s="9">
        <f t="shared" si="60"/>
        <v>1</v>
      </c>
      <c r="DJ64" s="9">
        <f t="shared" si="61"/>
        <v>1</v>
      </c>
      <c r="DK64" s="9">
        <f t="shared" si="61"/>
        <v>1</v>
      </c>
      <c r="DL64" s="9">
        <f t="shared" si="61"/>
        <v>1</v>
      </c>
      <c r="DM64" s="9">
        <f t="shared" si="61"/>
        <v>1</v>
      </c>
      <c r="DN64" s="9">
        <f t="shared" si="61"/>
        <v>1</v>
      </c>
      <c r="DO64" s="9">
        <f t="shared" si="61"/>
        <v>1</v>
      </c>
      <c r="DP64" s="9">
        <f t="shared" si="61"/>
        <v>1</v>
      </c>
      <c r="DQ64" s="9">
        <f t="shared" si="61"/>
        <v>1</v>
      </c>
      <c r="DR64" s="9">
        <f t="shared" si="61"/>
        <v>1</v>
      </c>
      <c r="DS64" s="9">
        <f t="shared" si="61"/>
        <v>1</v>
      </c>
      <c r="DT64" s="9">
        <f t="shared" si="61"/>
        <v>1</v>
      </c>
      <c r="DU64" s="9">
        <f t="shared" si="61"/>
        <v>1</v>
      </c>
      <c r="DY64" s="9">
        <f t="shared" si="62"/>
        <v>1</v>
      </c>
      <c r="DZ64" s="9">
        <f t="shared" si="62"/>
        <v>1</v>
      </c>
      <c r="EA64" s="9">
        <f t="shared" si="62"/>
        <v>1</v>
      </c>
      <c r="EB64" s="9">
        <f t="shared" si="62"/>
        <v>1</v>
      </c>
      <c r="EC64" s="9">
        <f t="shared" si="62"/>
        <v>1</v>
      </c>
      <c r="ED64" s="9">
        <f t="shared" si="62"/>
        <v>0</v>
      </c>
      <c r="EE64" s="9">
        <f t="shared" si="62"/>
        <v>0</v>
      </c>
      <c r="EF64" s="9">
        <f t="shared" si="62"/>
        <v>1</v>
      </c>
      <c r="EG64" s="9">
        <f t="shared" si="62"/>
        <v>0</v>
      </c>
      <c r="EH64" s="9">
        <f t="shared" si="62"/>
        <v>0</v>
      </c>
      <c r="EI64" s="9">
        <f t="shared" si="63"/>
        <v>0</v>
      </c>
      <c r="EJ64" s="9">
        <f t="shared" si="63"/>
        <v>0</v>
      </c>
      <c r="EK64" s="9">
        <f t="shared" si="63"/>
        <v>0</v>
      </c>
      <c r="EL64" s="9">
        <f t="shared" si="63"/>
        <v>0</v>
      </c>
      <c r="EM64" s="9">
        <f t="shared" si="63"/>
        <v>0</v>
      </c>
      <c r="EN64" s="9">
        <f t="shared" si="63"/>
        <v>0</v>
      </c>
      <c r="EO64" s="9">
        <f t="shared" si="63"/>
        <v>0</v>
      </c>
      <c r="EP64" s="9">
        <f t="shared" si="63"/>
        <v>0</v>
      </c>
      <c r="EQ64" s="9">
        <f t="shared" si="63"/>
        <v>0</v>
      </c>
      <c r="ER64" s="9">
        <f t="shared" si="63"/>
        <v>0</v>
      </c>
      <c r="ES64" s="9">
        <f t="shared" si="64"/>
        <v>0</v>
      </c>
      <c r="ET64" s="9">
        <f t="shared" si="64"/>
        <v>0</v>
      </c>
      <c r="EU64" s="9">
        <f t="shared" si="64"/>
        <v>0</v>
      </c>
      <c r="EV64" s="9">
        <f t="shared" si="64"/>
        <v>0</v>
      </c>
      <c r="EW64" s="9">
        <f t="shared" si="64"/>
        <v>0</v>
      </c>
      <c r="EX64" s="9">
        <f t="shared" si="64"/>
        <v>0</v>
      </c>
      <c r="EY64" s="9">
        <f t="shared" si="64"/>
        <v>0</v>
      </c>
      <c r="EZ64" s="9">
        <f t="shared" si="64"/>
        <v>0</v>
      </c>
      <c r="FA64" s="9">
        <f t="shared" si="64"/>
        <v>0</v>
      </c>
      <c r="FB64" s="9">
        <f t="shared" si="64"/>
        <v>0</v>
      </c>
      <c r="FC64" s="9">
        <f t="shared" si="65"/>
        <v>0</v>
      </c>
      <c r="FD64" s="9">
        <f t="shared" si="65"/>
        <v>0</v>
      </c>
      <c r="FE64" s="9">
        <f t="shared" si="65"/>
        <v>0</v>
      </c>
      <c r="FF64" s="9">
        <f t="shared" si="65"/>
        <v>0</v>
      </c>
      <c r="FG64" s="9">
        <f t="shared" si="65"/>
        <v>0</v>
      </c>
      <c r="FH64" s="9">
        <f t="shared" si="65"/>
        <v>0</v>
      </c>
      <c r="FI64" s="9">
        <f t="shared" si="65"/>
        <v>0</v>
      </c>
      <c r="FJ64" s="9">
        <f t="shared" si="65"/>
        <v>0</v>
      </c>
      <c r="FK64" s="9">
        <f t="shared" si="65"/>
        <v>0</v>
      </c>
      <c r="FL64" s="9">
        <f t="shared" si="65"/>
        <v>0</v>
      </c>
      <c r="FM64" s="9">
        <f t="shared" si="66"/>
        <v>0</v>
      </c>
      <c r="FN64" s="9">
        <f t="shared" si="66"/>
        <v>0</v>
      </c>
      <c r="FO64" s="9">
        <f t="shared" si="66"/>
        <v>0</v>
      </c>
      <c r="FP64" s="9">
        <f t="shared" si="66"/>
        <v>0</v>
      </c>
      <c r="FQ64" s="78">
        <f t="shared" si="66"/>
        <v>0</v>
      </c>
      <c r="FR64" s="9">
        <f t="shared" si="66"/>
        <v>0</v>
      </c>
      <c r="FS64" s="9">
        <f t="shared" si="66"/>
        <v>0</v>
      </c>
      <c r="FT64" s="9">
        <f t="shared" si="66"/>
        <v>0</v>
      </c>
      <c r="FU64" s="9">
        <f t="shared" si="66"/>
        <v>0</v>
      </c>
      <c r="FV64" s="9">
        <f t="shared" si="66"/>
        <v>0</v>
      </c>
      <c r="FW64" s="9">
        <f t="shared" si="66"/>
        <v>0</v>
      </c>
      <c r="FX64" s="9">
        <f t="shared" si="66"/>
        <v>0</v>
      </c>
    </row>
    <row r="65" spans="1:125" x14ac:dyDescent="0.25">
      <c r="B65" t="s">
        <v>81</v>
      </c>
      <c r="C65">
        <f t="shared" ref="C65" si="67">SUM(D65:GY65)</f>
        <v>29</v>
      </c>
      <c r="D65" s="9">
        <f t="shared" si="57"/>
        <v>0</v>
      </c>
      <c r="E65" s="9">
        <f t="shared" si="57"/>
        <v>0</v>
      </c>
      <c r="F65" s="9">
        <f t="shared" si="57"/>
        <v>0</v>
      </c>
      <c r="G65" s="9">
        <f t="shared" si="57"/>
        <v>0</v>
      </c>
      <c r="H65" s="9">
        <f t="shared" si="57"/>
        <v>0</v>
      </c>
      <c r="I65" s="9">
        <f t="shared" si="57"/>
        <v>0</v>
      </c>
      <c r="J65" s="9">
        <f t="shared" si="57"/>
        <v>0</v>
      </c>
      <c r="K65" s="107">
        <f t="shared" si="57"/>
        <v>0</v>
      </c>
      <c r="L65" s="107">
        <f t="shared" si="57"/>
        <v>0</v>
      </c>
      <c r="M65" s="9">
        <f t="shared" si="57"/>
        <v>0</v>
      </c>
      <c r="N65" s="9">
        <f t="shared" si="58"/>
        <v>0</v>
      </c>
      <c r="O65" s="9">
        <f t="shared" si="58"/>
        <v>0</v>
      </c>
      <c r="P65" s="9">
        <f t="shared" si="58"/>
        <v>0</v>
      </c>
      <c r="Q65" s="9">
        <f t="shared" si="58"/>
        <v>0</v>
      </c>
      <c r="R65" s="9">
        <f t="shared" si="58"/>
        <v>0</v>
      </c>
      <c r="S65" s="9">
        <f t="shared" si="58"/>
        <v>0</v>
      </c>
      <c r="T65" s="9">
        <f t="shared" si="58"/>
        <v>0</v>
      </c>
      <c r="U65" s="9">
        <f t="shared" si="58"/>
        <v>0</v>
      </c>
      <c r="V65" s="9">
        <f t="shared" si="58"/>
        <v>0</v>
      </c>
      <c r="W65" s="9">
        <f t="shared" si="58"/>
        <v>0</v>
      </c>
      <c r="X65" s="9">
        <f t="shared" si="58"/>
        <v>0</v>
      </c>
      <c r="Y65" s="9">
        <f t="shared" si="58"/>
        <v>0</v>
      </c>
      <c r="Z65" s="9">
        <f t="shared" si="51"/>
        <v>0</v>
      </c>
      <c r="AA65" s="9">
        <f t="shared" si="51"/>
        <v>0</v>
      </c>
      <c r="AB65" s="9">
        <f t="shared" si="51"/>
        <v>0</v>
      </c>
      <c r="AC65" s="9">
        <f t="shared" si="51"/>
        <v>0</v>
      </c>
      <c r="AD65" s="9">
        <f t="shared" si="51"/>
        <v>0</v>
      </c>
      <c r="AE65" s="9">
        <f t="shared" si="51"/>
        <v>0</v>
      </c>
      <c r="AF65" s="9">
        <f t="shared" si="51"/>
        <v>0</v>
      </c>
      <c r="AG65" s="9">
        <f t="shared" si="51"/>
        <v>0</v>
      </c>
      <c r="AH65" s="9">
        <f t="shared" si="51"/>
        <v>0</v>
      </c>
      <c r="AI65" s="9">
        <f t="shared" si="51"/>
        <v>0</v>
      </c>
      <c r="AJ65" s="9">
        <f t="shared" si="52"/>
        <v>0</v>
      </c>
      <c r="AK65" s="9">
        <f t="shared" si="52"/>
        <v>0</v>
      </c>
      <c r="AL65" s="9">
        <f t="shared" si="52"/>
        <v>0</v>
      </c>
      <c r="AM65" s="9">
        <f t="shared" si="52"/>
        <v>0</v>
      </c>
      <c r="AN65" s="9">
        <f t="shared" si="52"/>
        <v>0</v>
      </c>
      <c r="AO65" s="9">
        <f t="shared" si="52"/>
        <v>0</v>
      </c>
      <c r="AP65" s="9">
        <f t="shared" si="52"/>
        <v>0</v>
      </c>
      <c r="AQ65" s="9">
        <f t="shared" si="52"/>
        <v>0</v>
      </c>
      <c r="AR65" s="9">
        <f t="shared" si="52"/>
        <v>0</v>
      </c>
      <c r="AS65" s="9">
        <f t="shared" si="52"/>
        <v>0</v>
      </c>
      <c r="AT65" s="9">
        <f t="shared" si="53"/>
        <v>0</v>
      </c>
      <c r="AU65" s="9">
        <f t="shared" si="53"/>
        <v>0</v>
      </c>
      <c r="AV65" s="9">
        <f t="shared" si="53"/>
        <v>0</v>
      </c>
      <c r="AW65" s="9">
        <f t="shared" si="53"/>
        <v>0</v>
      </c>
      <c r="AX65" s="9">
        <f t="shared" si="53"/>
        <v>0</v>
      </c>
      <c r="AY65" s="9">
        <f t="shared" si="53"/>
        <v>0</v>
      </c>
      <c r="AZ65" s="9">
        <f t="shared" si="53"/>
        <v>0</v>
      </c>
      <c r="BA65" s="9">
        <f t="shared" si="53"/>
        <v>0</v>
      </c>
      <c r="BB65" s="9">
        <f t="shared" si="53"/>
        <v>0</v>
      </c>
      <c r="BC65" s="9">
        <f t="shared" si="53"/>
        <v>0</v>
      </c>
      <c r="BD65" s="9">
        <f t="shared" si="54"/>
        <v>0</v>
      </c>
      <c r="BE65" s="9">
        <f t="shared" si="54"/>
        <v>0</v>
      </c>
      <c r="BF65" s="9">
        <f t="shared" si="54"/>
        <v>0</v>
      </c>
      <c r="BG65" s="9">
        <f t="shared" si="54"/>
        <v>0</v>
      </c>
      <c r="BH65" s="9">
        <f t="shared" si="54"/>
        <v>1</v>
      </c>
      <c r="BI65" s="9">
        <f t="shared" si="54"/>
        <v>1</v>
      </c>
      <c r="BJ65" s="9">
        <f t="shared" si="54"/>
        <v>1</v>
      </c>
      <c r="BK65" s="9">
        <f t="shared" si="54"/>
        <v>1</v>
      </c>
      <c r="BL65" s="9">
        <f t="shared" si="54"/>
        <v>0</v>
      </c>
      <c r="BM65" s="9">
        <f t="shared" si="54"/>
        <v>0</v>
      </c>
      <c r="BN65" s="9">
        <f t="shared" si="55"/>
        <v>1</v>
      </c>
      <c r="BO65" s="9">
        <f t="shared" si="55"/>
        <v>1</v>
      </c>
      <c r="BP65" s="9">
        <f t="shared" si="55"/>
        <v>0</v>
      </c>
      <c r="BQ65" s="9">
        <f t="shared" si="55"/>
        <v>0</v>
      </c>
      <c r="BR65" s="9">
        <f t="shared" si="55"/>
        <v>0</v>
      </c>
      <c r="BS65" s="9">
        <f t="shared" si="55"/>
        <v>0</v>
      </c>
      <c r="BT65" s="9">
        <f t="shared" si="55"/>
        <v>0</v>
      </c>
      <c r="BU65" s="9">
        <f t="shared" si="55"/>
        <v>0</v>
      </c>
      <c r="BV65" s="9">
        <f t="shared" si="55"/>
        <v>0</v>
      </c>
      <c r="BW65" s="9">
        <f t="shared" si="55"/>
        <v>0</v>
      </c>
      <c r="BX65" s="9">
        <f t="shared" si="56"/>
        <v>0</v>
      </c>
      <c r="BY65" s="9">
        <f t="shared" si="56"/>
        <v>0</v>
      </c>
      <c r="BZ65" s="9">
        <f t="shared" si="56"/>
        <v>0</v>
      </c>
      <c r="CA65" s="9">
        <f t="shared" si="56"/>
        <v>0</v>
      </c>
      <c r="CB65" s="9">
        <f t="shared" si="56"/>
        <v>0</v>
      </c>
      <c r="CC65" s="9">
        <f t="shared" si="56"/>
        <v>0</v>
      </c>
      <c r="CD65" s="9">
        <f t="shared" si="56"/>
        <v>0</v>
      </c>
      <c r="CE65" s="9">
        <f t="shared" si="56"/>
        <v>0</v>
      </c>
      <c r="CF65" s="9">
        <f t="shared" si="56"/>
        <v>0</v>
      </c>
      <c r="CG65" s="9">
        <f t="shared" si="56"/>
        <v>0</v>
      </c>
      <c r="CH65" s="9">
        <f t="shared" si="56"/>
        <v>0</v>
      </c>
      <c r="CI65" s="9">
        <f t="shared" si="56"/>
        <v>0</v>
      </c>
      <c r="CJ65" s="9">
        <f t="shared" si="56"/>
        <v>0</v>
      </c>
      <c r="CK65" s="9">
        <f t="shared" si="56"/>
        <v>0</v>
      </c>
      <c r="CL65" s="9">
        <f t="shared" si="56"/>
        <v>1</v>
      </c>
      <c r="CP65" s="9">
        <f t="shared" si="59"/>
        <v>0</v>
      </c>
      <c r="CQ65" s="9">
        <f t="shared" si="59"/>
        <v>1</v>
      </c>
      <c r="CR65" s="9">
        <f t="shared" si="59"/>
        <v>1</v>
      </c>
      <c r="CS65" s="9">
        <f t="shared" si="59"/>
        <v>1</v>
      </c>
      <c r="CT65" s="9">
        <f t="shared" si="59"/>
        <v>1</v>
      </c>
      <c r="CU65" s="9">
        <f t="shared" si="59"/>
        <v>0</v>
      </c>
      <c r="CV65" s="9">
        <f t="shared" si="59"/>
        <v>0</v>
      </c>
      <c r="CW65" s="9">
        <f t="shared" si="59"/>
        <v>1</v>
      </c>
      <c r="CX65" s="9">
        <f t="shared" si="59"/>
        <v>1</v>
      </c>
      <c r="CZ65" s="9">
        <f t="shared" si="60"/>
        <v>1</v>
      </c>
      <c r="DA65" s="9">
        <f t="shared" si="60"/>
        <v>1</v>
      </c>
      <c r="DB65" s="9">
        <f t="shared" si="60"/>
        <v>0</v>
      </c>
      <c r="DC65" s="9">
        <f t="shared" si="60"/>
        <v>0</v>
      </c>
      <c r="DD65" s="9">
        <f t="shared" si="60"/>
        <v>1</v>
      </c>
      <c r="DE65" s="9">
        <f t="shared" si="60"/>
        <v>1</v>
      </c>
      <c r="DF65" s="9">
        <f t="shared" si="60"/>
        <v>1</v>
      </c>
      <c r="DG65" s="9">
        <f t="shared" si="60"/>
        <v>1</v>
      </c>
      <c r="DH65" s="9">
        <f t="shared" si="60"/>
        <v>1</v>
      </c>
      <c r="DI65" s="9">
        <f t="shared" si="60"/>
        <v>0</v>
      </c>
      <c r="DJ65" s="9">
        <f t="shared" si="61"/>
        <v>0</v>
      </c>
      <c r="DK65" s="9">
        <f t="shared" si="61"/>
        <v>1</v>
      </c>
      <c r="DL65" s="9">
        <f t="shared" si="61"/>
        <v>1</v>
      </c>
      <c r="DM65" s="9">
        <f t="shared" si="61"/>
        <v>1</v>
      </c>
      <c r="DN65" s="9">
        <f t="shared" si="61"/>
        <v>1</v>
      </c>
      <c r="DO65" s="9">
        <f t="shared" si="61"/>
        <v>1</v>
      </c>
      <c r="DP65" s="9">
        <f t="shared" si="61"/>
        <v>0</v>
      </c>
      <c r="DQ65" s="9">
        <f t="shared" si="61"/>
        <v>0</v>
      </c>
      <c r="DR65" s="9">
        <f t="shared" si="61"/>
        <v>1</v>
      </c>
      <c r="DS65" s="9">
        <f t="shared" si="61"/>
        <v>1</v>
      </c>
      <c r="DT65" s="9">
        <f t="shared" si="61"/>
        <v>1</v>
      </c>
      <c r="DU65" s="9">
        <f t="shared" si="61"/>
        <v>1</v>
      </c>
    </row>
    <row r="67" spans="1:125" x14ac:dyDescent="0.25">
      <c r="A67" s="96" t="s">
        <v>55</v>
      </c>
    </row>
    <row r="68" spans="1:125" x14ac:dyDescent="0.25">
      <c r="A68" t="s">
        <v>43</v>
      </c>
      <c r="B68" t="s">
        <v>59</v>
      </c>
      <c r="C68">
        <f>SUM(D68:GY68)</f>
        <v>4</v>
      </c>
      <c r="D68" s="9">
        <f t="shared" ref="D68:M69" si="68">IF(ISNA(MATCH($B68,D$10:D$40,0 )),0,1)</f>
        <v>0</v>
      </c>
      <c r="E68" s="9">
        <f t="shared" si="68"/>
        <v>0</v>
      </c>
      <c r="F68" s="9">
        <f t="shared" si="68"/>
        <v>0</v>
      </c>
      <c r="G68" s="9">
        <f t="shared" si="68"/>
        <v>0</v>
      </c>
      <c r="H68" s="9">
        <f t="shared" si="68"/>
        <v>0</v>
      </c>
      <c r="I68" s="9">
        <f t="shared" si="68"/>
        <v>0</v>
      </c>
      <c r="J68" s="9">
        <f t="shared" si="68"/>
        <v>0</v>
      </c>
      <c r="K68" s="9">
        <f t="shared" si="68"/>
        <v>0</v>
      </c>
      <c r="L68" s="9">
        <f t="shared" si="68"/>
        <v>0</v>
      </c>
      <c r="M68" s="9">
        <f t="shared" si="68"/>
        <v>0</v>
      </c>
      <c r="N68" s="9">
        <f t="shared" ref="N68:W69" si="69">IF(ISNA(MATCH($B68,N$10:N$40,0 )),0,1)</f>
        <v>0</v>
      </c>
      <c r="O68" s="9">
        <f t="shared" si="69"/>
        <v>0</v>
      </c>
      <c r="P68" s="9">
        <f t="shared" si="69"/>
        <v>0</v>
      </c>
      <c r="Q68" s="9">
        <f t="shared" si="69"/>
        <v>0</v>
      </c>
      <c r="R68" s="9">
        <f t="shared" si="69"/>
        <v>0</v>
      </c>
      <c r="S68" s="9">
        <f t="shared" si="69"/>
        <v>0</v>
      </c>
      <c r="T68" s="9">
        <f t="shared" si="69"/>
        <v>0</v>
      </c>
      <c r="U68" s="9">
        <f t="shared" si="69"/>
        <v>0</v>
      </c>
      <c r="V68" s="9">
        <f t="shared" si="69"/>
        <v>0</v>
      </c>
      <c r="W68" s="9">
        <f t="shared" si="69"/>
        <v>0</v>
      </c>
      <c r="X68" s="9">
        <f t="shared" ref="X68:AG69" si="70">IF(ISNA(MATCH($B68,X$10:X$40,0 )),0,1)</f>
        <v>0</v>
      </c>
      <c r="Y68" s="9">
        <f t="shared" si="70"/>
        <v>0</v>
      </c>
      <c r="Z68" s="9">
        <f t="shared" si="70"/>
        <v>0</v>
      </c>
      <c r="AA68" s="9">
        <f t="shared" si="70"/>
        <v>0</v>
      </c>
      <c r="AB68" s="9">
        <f t="shared" si="70"/>
        <v>0</v>
      </c>
      <c r="AC68" s="9">
        <f t="shared" si="70"/>
        <v>0</v>
      </c>
      <c r="AD68" s="9">
        <f t="shared" si="70"/>
        <v>0</v>
      </c>
      <c r="AE68" s="9">
        <f t="shared" si="70"/>
        <v>0</v>
      </c>
      <c r="AF68" s="9">
        <f t="shared" si="70"/>
        <v>0</v>
      </c>
      <c r="AG68" s="9">
        <f t="shared" si="70"/>
        <v>0</v>
      </c>
      <c r="AH68" s="9">
        <f t="shared" ref="AH68:AQ69" si="71">IF(ISNA(MATCH($B68,AH$10:AH$40,0 )),0,1)</f>
        <v>0</v>
      </c>
      <c r="AI68" s="9">
        <f t="shared" si="71"/>
        <v>0</v>
      </c>
      <c r="AJ68" s="9">
        <f t="shared" si="71"/>
        <v>0</v>
      </c>
      <c r="AK68" s="9">
        <f t="shared" si="71"/>
        <v>0</v>
      </c>
      <c r="AL68" s="9">
        <f t="shared" si="71"/>
        <v>0</v>
      </c>
      <c r="AM68" s="9">
        <f t="shared" si="71"/>
        <v>0</v>
      </c>
      <c r="AN68" s="9">
        <f t="shared" si="71"/>
        <v>0</v>
      </c>
      <c r="AO68" s="9">
        <f t="shared" si="71"/>
        <v>0</v>
      </c>
      <c r="AP68" s="9">
        <f t="shared" si="71"/>
        <v>0</v>
      </c>
      <c r="AQ68" s="9">
        <f t="shared" si="71"/>
        <v>0</v>
      </c>
      <c r="AR68" s="9">
        <f t="shared" ref="AR68:BA69" si="72">IF(ISNA(MATCH($B68,AR$10:AR$40,0 )),0,1)</f>
        <v>0</v>
      </c>
      <c r="AS68" s="9">
        <f t="shared" si="72"/>
        <v>0</v>
      </c>
      <c r="AT68" s="9">
        <f t="shared" si="72"/>
        <v>0</v>
      </c>
      <c r="AU68" s="9">
        <f t="shared" si="72"/>
        <v>0</v>
      </c>
      <c r="AV68" s="9">
        <f t="shared" si="72"/>
        <v>0</v>
      </c>
      <c r="AW68" s="9">
        <f t="shared" si="72"/>
        <v>0</v>
      </c>
      <c r="AX68" s="9">
        <f t="shared" si="72"/>
        <v>0</v>
      </c>
      <c r="AY68" s="9">
        <f t="shared" si="72"/>
        <v>0</v>
      </c>
      <c r="AZ68" s="9">
        <f t="shared" si="72"/>
        <v>0</v>
      </c>
      <c r="BA68" s="9">
        <f t="shared" si="72"/>
        <v>0</v>
      </c>
      <c r="BB68" s="9">
        <f t="shared" ref="BB68:BK69" si="73">IF(ISNA(MATCH($B68,BB$10:BB$40,0 )),0,1)</f>
        <v>0</v>
      </c>
      <c r="BC68" s="9">
        <f t="shared" si="73"/>
        <v>0</v>
      </c>
      <c r="BD68" s="9">
        <f t="shared" si="73"/>
        <v>0</v>
      </c>
      <c r="BE68" s="9">
        <f t="shared" si="73"/>
        <v>0</v>
      </c>
      <c r="BF68" s="9">
        <f t="shared" si="73"/>
        <v>0</v>
      </c>
      <c r="BG68" s="9">
        <f t="shared" si="73"/>
        <v>0</v>
      </c>
      <c r="BH68" s="9">
        <f t="shared" si="73"/>
        <v>0</v>
      </c>
      <c r="BI68" s="9">
        <f t="shared" si="73"/>
        <v>0</v>
      </c>
      <c r="BJ68" s="9">
        <f t="shared" si="73"/>
        <v>0</v>
      </c>
      <c r="BK68" s="9">
        <f t="shared" si="73"/>
        <v>0</v>
      </c>
      <c r="BL68" s="9">
        <f t="shared" ref="BL68:BU69" si="74">IF(ISNA(MATCH($B68,BL$10:BL$40,0 )),0,1)</f>
        <v>0</v>
      </c>
      <c r="BM68" s="9">
        <f t="shared" si="74"/>
        <v>0</v>
      </c>
      <c r="BN68" s="9">
        <f t="shared" si="74"/>
        <v>1</v>
      </c>
      <c r="BO68" s="9">
        <f t="shared" si="74"/>
        <v>1</v>
      </c>
      <c r="BP68" s="9">
        <f t="shared" si="74"/>
        <v>1</v>
      </c>
      <c r="BQ68" s="9">
        <f t="shared" si="74"/>
        <v>1</v>
      </c>
      <c r="BR68" s="9">
        <f t="shared" si="74"/>
        <v>0</v>
      </c>
      <c r="BS68" s="9">
        <f t="shared" si="74"/>
        <v>0</v>
      </c>
      <c r="BT68" s="9">
        <f t="shared" si="74"/>
        <v>0</v>
      </c>
      <c r="BU68" s="9">
        <f t="shared" si="74"/>
        <v>0</v>
      </c>
      <c r="BV68" s="9">
        <f t="shared" ref="BV68:CE69" si="75">IF(ISNA(MATCH($B68,BV$10:BV$40,0 )),0,1)</f>
        <v>0</v>
      </c>
      <c r="BW68" s="9">
        <f t="shared" si="75"/>
        <v>0</v>
      </c>
      <c r="BX68" s="9">
        <f t="shared" si="75"/>
        <v>0</v>
      </c>
      <c r="BY68" s="9">
        <f t="shared" si="75"/>
        <v>0</v>
      </c>
      <c r="BZ68" s="9">
        <f t="shared" si="75"/>
        <v>0</v>
      </c>
      <c r="CA68" s="9">
        <f t="shared" si="75"/>
        <v>0</v>
      </c>
      <c r="CB68" s="9">
        <f t="shared" si="75"/>
        <v>0</v>
      </c>
      <c r="CC68" s="9">
        <f t="shared" si="75"/>
        <v>0</v>
      </c>
      <c r="CD68" s="9">
        <f t="shared" si="75"/>
        <v>0</v>
      </c>
      <c r="CE68" s="9">
        <f t="shared" si="75"/>
        <v>0</v>
      </c>
      <c r="CF68" s="9">
        <f t="shared" ref="CF68:CO69" si="76">IF(ISNA(MATCH($B68,CF$10:CF$40,0 )),0,1)</f>
        <v>0</v>
      </c>
      <c r="CG68" s="9">
        <f t="shared" si="76"/>
        <v>0</v>
      </c>
      <c r="CH68" s="9">
        <f t="shared" si="76"/>
        <v>0</v>
      </c>
      <c r="CI68" s="9">
        <f t="shared" si="76"/>
        <v>0</v>
      </c>
      <c r="CJ68" s="9">
        <f t="shared" si="76"/>
        <v>0</v>
      </c>
      <c r="CK68" s="9">
        <f t="shared" si="76"/>
        <v>0</v>
      </c>
      <c r="CL68" s="9">
        <f t="shared" si="76"/>
        <v>0</v>
      </c>
      <c r="CM68" s="9">
        <f t="shared" si="76"/>
        <v>0</v>
      </c>
      <c r="CN68" s="9">
        <f t="shared" si="76"/>
        <v>0</v>
      </c>
      <c r="CO68" s="9">
        <f t="shared" si="76"/>
        <v>0</v>
      </c>
      <c r="CP68" s="9">
        <f t="shared" ref="CP68:CY69" si="77">IF(ISNA(MATCH($B68,CP$10:CP$40,0 )),0,1)</f>
        <v>0</v>
      </c>
      <c r="CQ68" s="9">
        <f t="shared" si="77"/>
        <v>0</v>
      </c>
      <c r="CR68" s="9">
        <f t="shared" si="77"/>
        <v>0</v>
      </c>
      <c r="CS68" s="9">
        <f t="shared" si="77"/>
        <v>0</v>
      </c>
      <c r="CT68" s="9">
        <f t="shared" si="77"/>
        <v>0</v>
      </c>
      <c r="CU68" s="9">
        <f t="shared" si="77"/>
        <v>0</v>
      </c>
      <c r="CV68" s="9">
        <f t="shared" si="77"/>
        <v>0</v>
      </c>
      <c r="CW68" s="9">
        <f t="shared" si="77"/>
        <v>0</v>
      </c>
      <c r="CX68" s="9">
        <f t="shared" si="77"/>
        <v>0</v>
      </c>
      <c r="CY68" s="9">
        <f t="shared" si="77"/>
        <v>0</v>
      </c>
      <c r="CZ68" s="9">
        <f t="shared" ref="CZ68:DI69" si="78">IF(ISNA(MATCH($B68,CZ$10:CZ$40,0 )),0,1)</f>
        <v>0</v>
      </c>
      <c r="DA68" s="9">
        <f t="shared" si="78"/>
        <v>0</v>
      </c>
      <c r="DB68" s="9">
        <f t="shared" si="78"/>
        <v>0</v>
      </c>
      <c r="DC68" s="9">
        <f t="shared" si="78"/>
        <v>0</v>
      </c>
      <c r="DD68" s="9">
        <f t="shared" si="78"/>
        <v>0</v>
      </c>
      <c r="DE68" s="9">
        <f t="shared" si="78"/>
        <v>0</v>
      </c>
      <c r="DF68" s="9">
        <f t="shared" si="78"/>
        <v>0</v>
      </c>
      <c r="DG68" s="9">
        <f t="shared" si="78"/>
        <v>0</v>
      </c>
      <c r="DH68" s="9">
        <f t="shared" si="78"/>
        <v>0</v>
      </c>
      <c r="DI68" s="9">
        <f t="shared" si="78"/>
        <v>0</v>
      </c>
      <c r="DJ68" s="9">
        <f t="shared" ref="DJ68:DU69" si="79">IF(ISNA(MATCH($B68,DJ$10:DJ$40,0 )),0,1)</f>
        <v>0</v>
      </c>
      <c r="DK68" s="9">
        <f t="shared" si="79"/>
        <v>0</v>
      </c>
      <c r="DL68" s="9">
        <f t="shared" si="79"/>
        <v>0</v>
      </c>
      <c r="DM68" s="9">
        <f t="shared" si="79"/>
        <v>0</v>
      </c>
      <c r="DN68" s="9">
        <f t="shared" si="79"/>
        <v>0</v>
      </c>
      <c r="DO68" s="9">
        <f t="shared" si="79"/>
        <v>0</v>
      </c>
      <c r="DP68" s="9">
        <f t="shared" si="79"/>
        <v>0</v>
      </c>
      <c r="DQ68" s="9">
        <f t="shared" si="79"/>
        <v>0</v>
      </c>
      <c r="DR68" s="9">
        <f t="shared" si="79"/>
        <v>0</v>
      </c>
      <c r="DS68" s="9">
        <f t="shared" si="79"/>
        <v>0</v>
      </c>
      <c r="DT68" s="9">
        <f t="shared" si="79"/>
        <v>0</v>
      </c>
      <c r="DU68" s="9">
        <f t="shared" si="79"/>
        <v>0</v>
      </c>
    </row>
    <row r="69" spans="1:125" x14ac:dyDescent="0.25">
      <c r="A69" t="s">
        <v>56</v>
      </c>
      <c r="B69" t="s">
        <v>57</v>
      </c>
      <c r="C69">
        <f>SUM(D69:GY69)</f>
        <v>4</v>
      </c>
      <c r="D69" s="9">
        <f t="shared" si="68"/>
        <v>0</v>
      </c>
      <c r="E69" s="9">
        <f t="shared" si="68"/>
        <v>0</v>
      </c>
      <c r="F69" s="9">
        <f t="shared" si="68"/>
        <v>0</v>
      </c>
      <c r="G69" s="9">
        <f t="shared" si="68"/>
        <v>0</v>
      </c>
      <c r="H69" s="9">
        <f t="shared" si="68"/>
        <v>0</v>
      </c>
      <c r="I69" s="9">
        <f t="shared" si="68"/>
        <v>0</v>
      </c>
      <c r="J69" s="9">
        <f t="shared" si="68"/>
        <v>0</v>
      </c>
      <c r="K69" s="9">
        <f t="shared" si="68"/>
        <v>1</v>
      </c>
      <c r="L69" s="9">
        <f t="shared" si="68"/>
        <v>1</v>
      </c>
      <c r="M69" s="9">
        <f t="shared" si="68"/>
        <v>0</v>
      </c>
      <c r="N69" s="9">
        <f t="shared" si="69"/>
        <v>0</v>
      </c>
      <c r="O69" s="9">
        <f t="shared" si="69"/>
        <v>0</v>
      </c>
      <c r="P69" s="9">
        <f t="shared" si="69"/>
        <v>0</v>
      </c>
      <c r="Q69" s="9">
        <f t="shared" si="69"/>
        <v>0</v>
      </c>
      <c r="R69" s="9">
        <f t="shared" si="69"/>
        <v>0</v>
      </c>
      <c r="S69" s="9">
        <f t="shared" si="69"/>
        <v>0</v>
      </c>
      <c r="T69" s="9">
        <f t="shared" si="69"/>
        <v>0</v>
      </c>
      <c r="U69" s="9">
        <f t="shared" si="69"/>
        <v>0</v>
      </c>
      <c r="V69" s="9">
        <f t="shared" si="69"/>
        <v>0</v>
      </c>
      <c r="W69" s="9">
        <f t="shared" si="69"/>
        <v>0</v>
      </c>
      <c r="X69" s="9">
        <f t="shared" si="70"/>
        <v>0</v>
      </c>
      <c r="Y69" s="9">
        <f t="shared" si="70"/>
        <v>0</v>
      </c>
      <c r="Z69" s="9">
        <f t="shared" si="70"/>
        <v>0</v>
      </c>
      <c r="AA69" s="9">
        <f t="shared" si="70"/>
        <v>0</v>
      </c>
      <c r="AB69" s="9">
        <f t="shared" si="70"/>
        <v>0</v>
      </c>
      <c r="AC69" s="9">
        <f t="shared" si="70"/>
        <v>0</v>
      </c>
      <c r="AD69" s="9">
        <f t="shared" si="70"/>
        <v>0</v>
      </c>
      <c r="AE69" s="9">
        <f t="shared" si="70"/>
        <v>0</v>
      </c>
      <c r="AF69" s="9">
        <f t="shared" si="70"/>
        <v>0</v>
      </c>
      <c r="AG69" s="9">
        <f t="shared" si="70"/>
        <v>0</v>
      </c>
      <c r="AH69" s="9">
        <f t="shared" si="71"/>
        <v>0</v>
      </c>
      <c r="AI69" s="9">
        <f t="shared" si="71"/>
        <v>0</v>
      </c>
      <c r="AJ69" s="9">
        <f t="shared" si="71"/>
        <v>0</v>
      </c>
      <c r="AK69" s="9">
        <f t="shared" si="71"/>
        <v>0</v>
      </c>
      <c r="AL69" s="9">
        <f t="shared" si="71"/>
        <v>0</v>
      </c>
      <c r="AM69" s="9">
        <f t="shared" si="71"/>
        <v>1</v>
      </c>
      <c r="AN69" s="9">
        <f t="shared" si="71"/>
        <v>1</v>
      </c>
      <c r="AO69" s="9">
        <f t="shared" si="71"/>
        <v>0</v>
      </c>
      <c r="AP69" s="9">
        <f t="shared" si="71"/>
        <v>0</v>
      </c>
      <c r="AQ69" s="9">
        <f t="shared" si="71"/>
        <v>0</v>
      </c>
      <c r="AR69" s="9">
        <f t="shared" si="72"/>
        <v>0</v>
      </c>
      <c r="AS69" s="9">
        <f t="shared" si="72"/>
        <v>0</v>
      </c>
      <c r="AT69" s="9">
        <f t="shared" si="72"/>
        <v>0</v>
      </c>
      <c r="AU69" s="9">
        <f t="shared" si="72"/>
        <v>0</v>
      </c>
      <c r="AV69" s="9">
        <f t="shared" si="72"/>
        <v>0</v>
      </c>
      <c r="AW69" s="9">
        <f t="shared" si="72"/>
        <v>0</v>
      </c>
      <c r="AX69" s="9">
        <f t="shared" si="72"/>
        <v>0</v>
      </c>
      <c r="AY69" s="9">
        <f t="shared" si="72"/>
        <v>0</v>
      </c>
      <c r="AZ69" s="9">
        <f t="shared" si="72"/>
        <v>0</v>
      </c>
      <c r="BA69" s="9">
        <f t="shared" si="72"/>
        <v>0</v>
      </c>
      <c r="BB69" s="9">
        <f t="shared" si="73"/>
        <v>0</v>
      </c>
      <c r="BC69" s="9">
        <f t="shared" si="73"/>
        <v>0</v>
      </c>
      <c r="BD69" s="9">
        <f t="shared" si="73"/>
        <v>0</v>
      </c>
      <c r="BE69" s="9">
        <f t="shared" si="73"/>
        <v>0</v>
      </c>
      <c r="BF69" s="9">
        <f t="shared" si="73"/>
        <v>0</v>
      </c>
      <c r="BG69" s="9">
        <f t="shared" si="73"/>
        <v>0</v>
      </c>
      <c r="BH69" s="9">
        <f t="shared" si="73"/>
        <v>0</v>
      </c>
      <c r="BI69" s="9">
        <f t="shared" si="73"/>
        <v>0</v>
      </c>
      <c r="BJ69" s="9">
        <f t="shared" si="73"/>
        <v>0</v>
      </c>
      <c r="BK69" s="9">
        <f t="shared" si="73"/>
        <v>0</v>
      </c>
      <c r="BL69" s="9">
        <f t="shared" si="74"/>
        <v>0</v>
      </c>
      <c r="BM69" s="9">
        <f t="shared" si="74"/>
        <v>0</v>
      </c>
      <c r="BN69" s="9">
        <f t="shared" si="74"/>
        <v>0</v>
      </c>
      <c r="BO69" s="9">
        <f t="shared" si="74"/>
        <v>0</v>
      </c>
      <c r="BP69" s="9">
        <f t="shared" si="74"/>
        <v>0</v>
      </c>
      <c r="BQ69" s="9">
        <f t="shared" si="74"/>
        <v>0</v>
      </c>
      <c r="BR69" s="9">
        <f t="shared" si="74"/>
        <v>0</v>
      </c>
      <c r="BS69" s="9">
        <f t="shared" si="74"/>
        <v>0</v>
      </c>
      <c r="BT69" s="9">
        <f t="shared" si="74"/>
        <v>0</v>
      </c>
      <c r="BU69" s="9">
        <f t="shared" si="74"/>
        <v>0</v>
      </c>
      <c r="BV69" s="9">
        <f t="shared" si="75"/>
        <v>0</v>
      </c>
      <c r="BW69" s="9">
        <f t="shared" si="75"/>
        <v>0</v>
      </c>
      <c r="BX69" s="9">
        <f t="shared" si="75"/>
        <v>0</v>
      </c>
      <c r="BY69" s="9">
        <f t="shared" si="75"/>
        <v>0</v>
      </c>
      <c r="BZ69" s="9">
        <f t="shared" si="75"/>
        <v>0</v>
      </c>
      <c r="CA69" s="9">
        <f t="shared" si="75"/>
        <v>0</v>
      </c>
      <c r="CB69" s="9">
        <f t="shared" si="75"/>
        <v>0</v>
      </c>
      <c r="CC69" s="9">
        <f t="shared" si="75"/>
        <v>0</v>
      </c>
      <c r="CD69" s="9">
        <f t="shared" si="75"/>
        <v>0</v>
      </c>
      <c r="CE69" s="9">
        <f t="shared" si="75"/>
        <v>0</v>
      </c>
      <c r="CF69" s="9">
        <f t="shared" si="76"/>
        <v>0</v>
      </c>
      <c r="CG69" s="9">
        <f t="shared" si="76"/>
        <v>0</v>
      </c>
      <c r="CH69" s="9">
        <f t="shared" si="76"/>
        <v>0</v>
      </c>
      <c r="CI69" s="9">
        <f t="shared" si="76"/>
        <v>0</v>
      </c>
      <c r="CJ69" s="9">
        <f t="shared" si="76"/>
        <v>0</v>
      </c>
      <c r="CK69" s="9">
        <f t="shared" si="76"/>
        <v>0</v>
      </c>
      <c r="CL69" s="9">
        <f t="shared" si="76"/>
        <v>0</v>
      </c>
      <c r="CM69" s="9">
        <f t="shared" si="76"/>
        <v>0</v>
      </c>
      <c r="CN69" s="9">
        <f t="shared" si="76"/>
        <v>0</v>
      </c>
      <c r="CO69" s="9">
        <f t="shared" si="76"/>
        <v>0</v>
      </c>
      <c r="CP69" s="9">
        <f t="shared" si="77"/>
        <v>0</v>
      </c>
      <c r="CQ69" s="9">
        <f t="shared" si="77"/>
        <v>0</v>
      </c>
      <c r="CR69" s="9">
        <f t="shared" si="77"/>
        <v>0</v>
      </c>
      <c r="CS69" s="9">
        <f t="shared" si="77"/>
        <v>0</v>
      </c>
      <c r="CT69" s="9">
        <f t="shared" si="77"/>
        <v>0</v>
      </c>
      <c r="CU69" s="9">
        <f t="shared" si="77"/>
        <v>0</v>
      </c>
      <c r="CV69" s="9">
        <f t="shared" si="77"/>
        <v>0</v>
      </c>
      <c r="CW69" s="9">
        <f t="shared" si="77"/>
        <v>0</v>
      </c>
      <c r="CX69" s="9">
        <f t="shared" si="77"/>
        <v>0</v>
      </c>
      <c r="CY69" s="9">
        <f t="shared" si="77"/>
        <v>0</v>
      </c>
      <c r="CZ69" s="9">
        <f t="shared" si="78"/>
        <v>0</v>
      </c>
      <c r="DA69" s="9">
        <f t="shared" si="78"/>
        <v>0</v>
      </c>
      <c r="DB69" s="9">
        <f t="shared" si="78"/>
        <v>0</v>
      </c>
      <c r="DC69" s="9">
        <f t="shared" si="78"/>
        <v>0</v>
      </c>
      <c r="DD69" s="9">
        <f t="shared" si="78"/>
        <v>0</v>
      </c>
      <c r="DE69" s="9">
        <f t="shared" si="78"/>
        <v>0</v>
      </c>
      <c r="DF69" s="9">
        <f t="shared" si="78"/>
        <v>0</v>
      </c>
      <c r="DG69" s="9">
        <f t="shared" si="78"/>
        <v>0</v>
      </c>
      <c r="DH69" s="9">
        <f t="shared" si="78"/>
        <v>0</v>
      </c>
      <c r="DI69" s="9">
        <f t="shared" si="78"/>
        <v>0</v>
      </c>
      <c r="DJ69" s="9">
        <f t="shared" si="79"/>
        <v>0</v>
      </c>
      <c r="DK69" s="9">
        <f t="shared" si="79"/>
        <v>0</v>
      </c>
      <c r="DL69" s="9">
        <f t="shared" si="79"/>
        <v>0</v>
      </c>
      <c r="DM69" s="9">
        <f t="shared" si="79"/>
        <v>0</v>
      </c>
      <c r="DN69" s="9">
        <f t="shared" si="79"/>
        <v>0</v>
      </c>
      <c r="DO69" s="9">
        <f t="shared" si="79"/>
        <v>0</v>
      </c>
      <c r="DP69" s="9">
        <f t="shared" si="79"/>
        <v>0</v>
      </c>
      <c r="DQ69" s="9">
        <f t="shared" si="79"/>
        <v>0</v>
      </c>
      <c r="DR69" s="9">
        <f t="shared" si="79"/>
        <v>0</v>
      </c>
      <c r="DS69" s="9">
        <f t="shared" si="79"/>
        <v>0</v>
      </c>
      <c r="DT69" s="9">
        <f t="shared" si="79"/>
        <v>0</v>
      </c>
      <c r="DU69" s="9">
        <f t="shared" si="79"/>
        <v>0</v>
      </c>
    </row>
  </sheetData>
  <mergeCells count="62">
    <mergeCell ref="DG38:DH38"/>
    <mergeCell ref="DR33:DS33"/>
    <mergeCell ref="DR34:DS34"/>
    <mergeCell ref="DR35:DS35"/>
    <mergeCell ref="DY33:DZ33"/>
    <mergeCell ref="DY34:DZ34"/>
    <mergeCell ref="DY35:DZ35"/>
    <mergeCell ref="DH35:DK35"/>
    <mergeCell ref="DH33:DK33"/>
    <mergeCell ref="DH34:DK34"/>
    <mergeCell ref="CP33:CQ33"/>
    <mergeCell ref="CP34:CQ34"/>
    <mergeCell ref="CP35:CQ35"/>
    <mergeCell ref="CR38:CS38"/>
    <mergeCell ref="CS35:CT35"/>
    <mergeCell ref="CC38:CD38"/>
    <mergeCell ref="CD35:CE35"/>
    <mergeCell ref="CI33:CJ33"/>
    <mergeCell ref="CJ34:CK34"/>
    <mergeCell ref="CJ35:CK35"/>
    <mergeCell ref="CJ38:CK38"/>
    <mergeCell ref="CB33:CC33"/>
    <mergeCell ref="BX34:BY34"/>
    <mergeCell ref="BX33:BY33"/>
    <mergeCell ref="BK38:BN38"/>
    <mergeCell ref="BN35:BO35"/>
    <mergeCell ref="BN34:BO34"/>
    <mergeCell ref="BU33:BV33"/>
    <mergeCell ref="BU34:BV34"/>
    <mergeCell ref="BU35:BV35"/>
    <mergeCell ref="BR38:BU38"/>
    <mergeCell ref="AS38:AT38"/>
    <mergeCell ref="AZ33:BA33"/>
    <mergeCell ref="AZ34:BA34"/>
    <mergeCell ref="AZ35:BA35"/>
    <mergeCell ref="BB38:BC38"/>
    <mergeCell ref="BB35:BC35"/>
    <mergeCell ref="BB33:BC33"/>
    <mergeCell ref="BI33:BJ33"/>
    <mergeCell ref="BI34:BJ34"/>
    <mergeCell ref="BI35:BJ35"/>
    <mergeCell ref="BT10:BU10"/>
    <mergeCell ref="K41:DE41"/>
    <mergeCell ref="AL38:AM38"/>
    <mergeCell ref="AL35:AM35"/>
    <mergeCell ref="AS35:AT35"/>
    <mergeCell ref="D3:S3"/>
    <mergeCell ref="T3:AX3"/>
    <mergeCell ref="AY3:CB3"/>
    <mergeCell ref="AL37:AM37"/>
    <mergeCell ref="EM3:FP3"/>
    <mergeCell ref="BJ10:BK10"/>
    <mergeCell ref="BN10:BO10"/>
    <mergeCell ref="CW10:CX10"/>
    <mergeCell ref="DD10:DE10"/>
    <mergeCell ref="DL10:DM10"/>
    <mergeCell ref="CC3:DG3"/>
    <mergeCell ref="DH3:EL3"/>
    <mergeCell ref="BR10:BS10"/>
    <mergeCell ref="AS33:AT33"/>
    <mergeCell ref="AS34:AT34"/>
    <mergeCell ref="BN33:BO33"/>
  </mergeCells>
  <conditionalFormatting sqref="H43">
    <cfRule type="cellIs" dxfId="26" priority="27" operator="equal">
      <formula>1</formula>
    </cfRule>
  </conditionalFormatting>
  <conditionalFormatting sqref="D43:CW43">
    <cfRule type="cellIs" dxfId="25" priority="26" operator="equal">
      <formula>1</formula>
    </cfRule>
  </conditionalFormatting>
  <conditionalFormatting sqref="AH54:DU56 D45:CL61 D51:DU52 D52:EJ52">
    <cfRule type="cellIs" dxfId="24" priority="25" operator="equal">
      <formula>1</formula>
    </cfRule>
  </conditionalFormatting>
  <conditionalFormatting sqref="D66:HB77 DV65:HB65 D42:HB64">
    <cfRule type="cellIs" dxfId="23" priority="24" operator="equal">
      <formula>1</formula>
    </cfRule>
  </conditionalFormatting>
  <conditionalFormatting sqref="Z62">
    <cfRule type="cellIs" dxfId="22" priority="23" operator="equal">
      <formula>1</formula>
    </cfRule>
  </conditionalFormatting>
  <conditionalFormatting sqref="D62:Y62">
    <cfRule type="cellIs" dxfId="21" priority="22" operator="equal">
      <formula>1</formula>
    </cfRule>
  </conditionalFormatting>
  <conditionalFormatting sqref="AA62:CL62">
    <cfRule type="cellIs" dxfId="20" priority="21" operator="equal">
      <formula>1</formula>
    </cfRule>
  </conditionalFormatting>
  <conditionalFormatting sqref="D63:CL64">
    <cfRule type="cellIs" dxfId="19" priority="20" operator="equal">
      <formula>1</formula>
    </cfRule>
  </conditionalFormatting>
  <conditionalFormatting sqref="CP63:CX64">
    <cfRule type="cellIs" dxfId="18" priority="19" operator="equal">
      <formula>1</formula>
    </cfRule>
  </conditionalFormatting>
  <conditionalFormatting sqref="CP62:CX62">
    <cfRule type="cellIs" dxfId="17" priority="18" operator="equal">
      <formula>1</formula>
    </cfRule>
  </conditionalFormatting>
  <conditionalFormatting sqref="CP63:CX64">
    <cfRule type="cellIs" dxfId="16" priority="17" operator="equal">
      <formula>1</formula>
    </cfRule>
  </conditionalFormatting>
  <conditionalFormatting sqref="CZ62:DG62">
    <cfRule type="cellIs" dxfId="15" priority="16" operator="equal">
      <formula>1</formula>
    </cfRule>
  </conditionalFormatting>
  <conditionalFormatting sqref="CZ63:DG64">
    <cfRule type="cellIs" dxfId="14" priority="15" operator="equal">
      <formula>1</formula>
    </cfRule>
  </conditionalFormatting>
  <conditionalFormatting sqref="DH62:DU62">
    <cfRule type="cellIs" dxfId="13" priority="14" operator="equal">
      <formula>1</formula>
    </cfRule>
  </conditionalFormatting>
  <conditionalFormatting sqref="DH63:DU64">
    <cfRule type="cellIs" dxfId="12" priority="13" operator="equal">
      <formula>1</formula>
    </cfRule>
  </conditionalFormatting>
  <conditionalFormatting sqref="DY62:FX62">
    <cfRule type="cellIs" dxfId="11" priority="12" operator="equal">
      <formula>1</formula>
    </cfRule>
  </conditionalFormatting>
  <conditionalFormatting sqref="DY63:FX64">
    <cfRule type="cellIs" dxfId="10" priority="11" operator="equal">
      <formula>1</formula>
    </cfRule>
  </conditionalFormatting>
  <conditionalFormatting sqref="AH68:DU69">
    <cfRule type="cellIs" dxfId="9" priority="10" operator="equal">
      <formula>1</formula>
    </cfRule>
  </conditionalFormatting>
  <conditionalFormatting sqref="D69:AG69">
    <cfRule type="cellIs" dxfId="8" priority="9" operator="equal">
      <formula>1</formula>
    </cfRule>
  </conditionalFormatting>
  <conditionalFormatting sqref="D68:AG68">
    <cfRule type="cellIs" dxfId="7" priority="8" operator="equal">
      <formula>1</formula>
    </cfRule>
  </conditionalFormatting>
  <conditionalFormatting sqref="CW44">
    <cfRule type="cellIs" dxfId="6" priority="7" operator="equal">
      <formula>1</formula>
    </cfRule>
  </conditionalFormatting>
  <conditionalFormatting sqref="D65:DU65">
    <cfRule type="cellIs" dxfId="5" priority="6" operator="equal">
      <formula>1</formula>
    </cfRule>
  </conditionalFormatting>
  <conditionalFormatting sqref="D65:CL65">
    <cfRule type="cellIs" dxfId="4" priority="5" operator="equal">
      <formula>1</formula>
    </cfRule>
  </conditionalFormatting>
  <conditionalFormatting sqref="CP65:CX65">
    <cfRule type="cellIs" dxfId="3" priority="4" operator="equal">
      <formula>1</formula>
    </cfRule>
  </conditionalFormatting>
  <conditionalFormatting sqref="CP65:CX65">
    <cfRule type="cellIs" dxfId="2" priority="3" operator="equal">
      <formula>1</formula>
    </cfRule>
  </conditionalFormatting>
  <conditionalFormatting sqref="CZ65:DG65">
    <cfRule type="cellIs" dxfId="1" priority="2" operator="equal">
      <formula>1</formula>
    </cfRule>
  </conditionalFormatting>
  <conditionalFormatting sqref="DH65:DU65">
    <cfRule type="cellIs" dxfId="0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wimb</dc:creator>
  <cp:lastModifiedBy>wimb</cp:lastModifiedBy>
  <cp:lastPrinted>2014-04-04T15:09:04Z</cp:lastPrinted>
  <dcterms:created xsi:type="dcterms:W3CDTF">2014-04-04T11:57:46Z</dcterms:created>
  <dcterms:modified xsi:type="dcterms:W3CDTF">2014-04-10T10:19:04Z</dcterms:modified>
</cp:coreProperties>
</file>